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NATCAN_Projects\Pancreatic\State of the Nation\2024\Supplementary documents\Data tables\"/>
    </mc:Choice>
  </mc:AlternateContent>
  <xr:revisionPtr revIDLastSave="0" documentId="13_ncr:1_{12FB0A05-9976-47EF-AE36-B7F59BACB561}" xr6:coauthVersionLast="47" xr6:coauthVersionMax="47" xr10:uidLastSave="{00000000-0000-0000-0000-000000000000}"/>
  <workbookProtection workbookAlgorithmName="SHA-512" workbookHashValue="00NzR8i5j1ndW+7w06BU5Xphw1o1EbKOVs2Hc5IICxxG0UFL8nS37pWvSF8CceJ1QaslaZzoiO5ZEHcbYKw0Iw==" workbookSaltValue="XdiFR97utmW/F8QbGtUX2w==" workbookSpinCount="100000" lockStructure="1"/>
  <bookViews>
    <workbookView xWindow="22932" yWindow="-108" windowWidth="23256" windowHeight="12576" activeTab="1" xr2:uid="{00000000-000D-0000-FFFF-FFFF00000000}"/>
  </bookViews>
  <sheets>
    <sheet name="Cover Sheet" sheetId="16" r:id="rId1"/>
    <sheet name="1 - Introduction" sheetId="1" r:id="rId2"/>
    <sheet name="2a. Data quality (Eng Trust)" sheetId="3" r:id="rId3"/>
    <sheet name="2b. Data quality (Eng Alliance)" sheetId="8" r:id="rId4"/>
    <sheet name="2c. Data quality (Wales)" sheetId="12" r:id="rId5"/>
    <sheet name="3a. Pat char (Eng Trust)" sheetId="6" r:id="rId6"/>
    <sheet name="3b. Pat char (Eng Alliance)" sheetId="9" r:id="rId7"/>
    <sheet name="3c. Pat char (Wales)" sheetId="13" r:id="rId8"/>
    <sheet name="4a. Indicators (Eng Trust)" sheetId="4" r:id="rId9"/>
    <sheet name="4b. Indicators (Eng Alliance)" sheetId="10" r:id="rId10"/>
    <sheet name="4c. Indicators (Wales)" sheetId="14" r:id="rId11"/>
    <sheet name="5. Surg indicators (Eng Trust)" sheetId="7" r:id="rId12"/>
    <sheet name="Surg indicators (Wales)" sheetId="15" r:id="rId13"/>
    <sheet name="Organisation names" sheetId="2" r:id="rId14"/>
  </sheets>
  <definedNames>
    <definedName name="_xlnm._FilterDatabase" localSheetId="2" hidden="1">'2a. Data quality (Eng Trust)'!$A$9:$H$132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5" l="1"/>
  <c r="H10" i="15"/>
  <c r="F10" i="15"/>
  <c r="B11" i="6" l="1"/>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0" i="6"/>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1" i="3"/>
  <c r="B11" i="7"/>
  <c r="B12" i="7"/>
  <c r="B13" i="7"/>
  <c r="B14" i="7"/>
  <c r="B15" i="7"/>
  <c r="B16" i="7"/>
  <c r="B17" i="7"/>
  <c r="B18" i="7"/>
  <c r="B19" i="7"/>
  <c r="B20" i="7"/>
  <c r="B21" i="7"/>
  <c r="B22" i="7"/>
  <c r="B23" i="7"/>
  <c r="B24" i="7"/>
  <c r="B25" i="7"/>
  <c r="B26" i="7"/>
  <c r="B27" i="7"/>
  <c r="B28" i="7"/>
  <c r="B29" i="7"/>
  <c r="B30" i="7"/>
  <c r="B31" i="7"/>
  <c r="B32" i="7"/>
  <c r="B10" i="7"/>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0" i="4"/>
  <c r="D26" i="4"/>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0" i="6"/>
  <c r="D11" i="7" l="1"/>
  <c r="D12" i="7"/>
  <c r="D13" i="7"/>
  <c r="D14" i="7"/>
  <c r="D15" i="7"/>
  <c r="D16" i="7"/>
  <c r="D17" i="7"/>
  <c r="D18" i="7"/>
  <c r="D19" i="7"/>
  <c r="D20" i="7"/>
  <c r="D21" i="7"/>
  <c r="D22" i="7"/>
  <c r="D23" i="7"/>
  <c r="D24" i="7"/>
  <c r="D25" i="7"/>
  <c r="D26" i="7"/>
  <c r="D27" i="7"/>
  <c r="D28" i="7"/>
  <c r="D29" i="7"/>
  <c r="D30" i="7"/>
  <c r="D31" i="7"/>
  <c r="D32" i="7"/>
  <c r="D10" i="7"/>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1" i="3"/>
  <c r="D11" i="4"/>
  <c r="D12" i="4"/>
  <c r="D13" i="4"/>
  <c r="D14" i="4"/>
  <c r="D15" i="4"/>
  <c r="D16" i="4"/>
  <c r="D17" i="4"/>
  <c r="D18" i="4"/>
  <c r="D19" i="4"/>
  <c r="D20" i="4"/>
  <c r="D21" i="4"/>
  <c r="D22" i="4"/>
  <c r="D23" i="4"/>
  <c r="D24" i="4"/>
  <c r="D25"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0" i="4"/>
</calcChain>
</file>

<file path=xl/sharedStrings.xml><?xml version="1.0" encoding="utf-8"?>
<sst xmlns="http://schemas.openxmlformats.org/spreadsheetml/2006/main" count="2269" uniqueCount="753">
  <si>
    <t>NPaCA Data Quality indicators for English NHS trusts (2020-2021)</t>
  </si>
  <si>
    <t>Cancer Alliance</t>
  </si>
  <si>
    <t>Audit years</t>
  </si>
  <si>
    <t>NHS Trust code</t>
  </si>
  <si>
    <t>NHS Trust name</t>
  </si>
  <si>
    <t>2020-2021</t>
  </si>
  <si>
    <t>NATIONAL LEVEL - ENGLAND</t>
  </si>
  <si>
    <t>Stage at diagnosis</t>
  </si>
  <si>
    <t>Performance status</t>
  </si>
  <si>
    <t>Clinical nurse specialist</t>
  </si>
  <si>
    <t>Data completeness (%)</t>
  </si>
  <si>
    <t>R0A</t>
  </si>
  <si>
    <t>R0B</t>
  </si>
  <si>
    <t>R0D</t>
  </si>
  <si>
    <t>R1F</t>
  </si>
  <si>
    <t>R1H</t>
  </si>
  <si>
    <t>R1K</t>
  </si>
  <si>
    <t>RA2</t>
  </si>
  <si>
    <t>RA7</t>
  </si>
  <si>
    <t>RA9</t>
  </si>
  <si>
    <t>RAE</t>
  </si>
  <si>
    <t>RAJ</t>
  </si>
  <si>
    <t>RAL</t>
  </si>
  <si>
    <t>RAP</t>
  </si>
  <si>
    <t>RAS</t>
  </si>
  <si>
    <t>RAX</t>
  </si>
  <si>
    <t>RBD</t>
  </si>
  <si>
    <t>RBK</t>
  </si>
  <si>
    <t>RBL</t>
  </si>
  <si>
    <t>RBN</t>
  </si>
  <si>
    <t>RBT</t>
  </si>
  <si>
    <t>RBV</t>
  </si>
  <si>
    <t>RC9</t>
  </si>
  <si>
    <t>RCB</t>
  </si>
  <si>
    <t>RCD</t>
  </si>
  <si>
    <t>RCF</t>
  </si>
  <si>
    <t>RCX</t>
  </si>
  <si>
    <t>RD1</t>
  </si>
  <si>
    <t>RD8</t>
  </si>
  <si>
    <t>RDE</t>
  </si>
  <si>
    <t>RDU</t>
  </si>
  <si>
    <t>REF</t>
  </si>
  <si>
    <t>REM</t>
  </si>
  <si>
    <t>REN</t>
  </si>
  <si>
    <t>RF4</t>
  </si>
  <si>
    <t>RFF</t>
  </si>
  <si>
    <t>RFR</t>
  </si>
  <si>
    <t>RFS</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</si>
  <si>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</si>
  <si>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</si>
  <si>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</si>
  <si>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</si>
  <si>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</si>
  <si>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</si>
  <si>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</si>
  <si>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</si>
  <si>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</si>
  <si>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</si>
  <si>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</si>
  <si>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</si>
  <si>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</si>
  <si>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</si>
  <si>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</si>
  <si>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</si>
  <si>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</si>
  <si>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</si>
  <si>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</si>
  <si>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</si>
  <si>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</si>
  <si>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</si>
  <si>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</si>
  <si>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</si>
  <si>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RL4</t>
  </si>
  <si>
    <t>RLQ</t>
  </si>
  <si>
    <t>RLT</t>
  </si>
  <si>
    <t>RM1</t>
  </si>
  <si>
    <t>RM3</t>
  </si>
  <si>
    <t>RMC</t>
  </si>
  <si>
    <t>RMP</t>
  </si>
  <si>
    <t>RN3</t>
  </si>
  <si>
    <t>RN5</t>
  </si>
  <si>
    <t>RN7</t>
  </si>
  <si>
    <t>RNA</t>
  </si>
  <si>
    <t>RNN</t>
  </si>
  <si>
    <t>RNQ</t>
  </si>
  <si>
    <t>RNS</t>
  </si>
  <si>
    <t>RNZ</t>
  </si>
  <si>
    <t>RP5</t>
  </si>
  <si>
    <t>RPA</t>
  </si>
  <si>
    <t>RPY</t>
  </si>
  <si>
    <t>RQM</t>
  </si>
  <si>
    <t>RQW</t>
  </si>
  <si>
    <t>RQX</t>
  </si>
  <si>
    <t>RR7</t>
  </si>
  <si>
    <t>RR8</t>
  </si>
  <si>
    <t>RRF</t>
  </si>
  <si>
    <t>RRK</t>
  </si>
  <si>
    <t>RRV</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</si>
  <si>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</si>
  <si>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</si>
  <si>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</si>
  <si>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</si>
  <si>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</si>
  <si>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</si>
  <si>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</si>
  <si>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</si>
  <si>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</si>
  <si>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</si>
  <si>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</si>
  <si>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</si>
  <si>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</si>
  <si>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</si>
  <si>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</si>
  <si>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</si>
  <si>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</si>
  <si>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</si>
  <si>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</si>
  <si>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</si>
  <si>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</si>
  <si>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</si>
  <si>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</si>
  <si>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</si>
  <si>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</si>
  <si>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</si>
  <si>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</si>
  <si>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</si>
  <si>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</si>
  <si>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</si>
  <si>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</si>
  <si>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</si>
  <si>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</si>
  <si>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</si>
  <si>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</si>
  <si>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NPaCA performance indicator values for English NHS trusts (2020-2021)</t>
  </si>
  <si>
    <t>Indicators related to diagnosis, staging and treatment planning</t>
  </si>
  <si>
    <t xml:space="preserve">No. of people diagnosed with pancreatic cancer </t>
  </si>
  <si>
    <t>Disease-targeted treatment</t>
  </si>
  <si>
    <t>Supportive care</t>
  </si>
  <si>
    <t>No. of people diagnosed with pancreatic cancer (2020-2021)</t>
  </si>
  <si>
    <t>No. of people diagnosed with pancreatic cancer and undergoing surgery (2019-2021)</t>
  </si>
  <si>
    <t xml:space="preserve">Audit years
</t>
  </si>
  <si>
    <t>2019-2021</t>
  </si>
  <si>
    <t>*</t>
  </si>
  <si>
    <t>No. of people diagnosed with pancreatic cancer and undergoing Whipple procedure (2019-2021)</t>
  </si>
  <si>
    <t>Diagnosis, staging and treatment planning</t>
  </si>
  <si>
    <t>Cheshire and Merseyside</t>
  </si>
  <si>
    <t>East Midlands</t>
  </si>
  <si>
    <t>Greater Manchester</t>
  </si>
  <si>
    <t>Humber and North Yorkshire</t>
  </si>
  <si>
    <t>Kent and Medway</t>
  </si>
  <si>
    <t>Lancashire and South Cumbria</t>
  </si>
  <si>
    <t>North Central London</t>
  </si>
  <si>
    <t>North East London</t>
  </si>
  <si>
    <t>Northern</t>
  </si>
  <si>
    <t>Peninsula</t>
  </si>
  <si>
    <t>RM Partners West London</t>
  </si>
  <si>
    <t>Somerset, Wiltshire, Avon and Gloucestershire</t>
  </si>
  <si>
    <t>South East London</t>
  </si>
  <si>
    <t>South Yorkshire and Bassetlaw</t>
  </si>
  <si>
    <t>Surrey and Sussex</t>
  </si>
  <si>
    <t>Thames Valley</t>
  </si>
  <si>
    <t>Wessex</t>
  </si>
  <si>
    <t>West Midlands</t>
  </si>
  <si>
    <t>West Yorkshire and Harrogate</t>
  </si>
  <si>
    <t>Countess Of Chester Hospital NHS Foundation Trust</t>
  </si>
  <si>
    <t>East Cheshire NHS Trust</t>
  </si>
  <si>
    <t>Liverpool University Hospitals NHS Foundation Trust</t>
  </si>
  <si>
    <t>Mersey And West Lancashire Teaching Hospitals NHS Trust</t>
  </si>
  <si>
    <t>Mid Cheshire Hospitals NHS Foundation Trust</t>
  </si>
  <si>
    <t>Warrington and Halton Teaching Hospitals NHS Foundation Trust</t>
  </si>
  <si>
    <t>Wirral University Teaching Hospital NHS Foundation Trust</t>
  </si>
  <si>
    <t>Kettering General Hospital NHS Foundation Trust</t>
  </si>
  <si>
    <t>Northampton General Hospital NHS Trust</t>
  </si>
  <si>
    <t>Nottingham University Hospitals NHS Trust</t>
  </si>
  <si>
    <t>Sherwood Forest Hospitals NHS Foundation Trust</t>
  </si>
  <si>
    <t>United Lincolnshire Hospitals NHS Trust</t>
  </si>
  <si>
    <t>University Hospitals Of Derby and Burton NHS Foundation Trust</t>
  </si>
  <si>
    <t>University Hospitals Of Leicester NHS Trust</t>
  </si>
  <si>
    <t>Cambridge University Hospitals NHS Foundation Trust</t>
  </si>
  <si>
    <t>East Suffolk and North Essex NHS Foundation Trust</t>
  </si>
  <si>
    <t>James Paget University Hospitals NHS Foundation Trust</t>
  </si>
  <si>
    <t>Norfolk and Norwich University Hospitals NHS Foundation Trust</t>
  </si>
  <si>
    <t>North West Anglia NHS Foundation Trust</t>
  </si>
  <si>
    <t>Queen Elizabeth Hospital, King's Lynn, NHS Foundation Trust</t>
  </si>
  <si>
    <t>West Suffolk NHS Foundation Trust</t>
  </si>
  <si>
    <t>Bedfordshire Hospitals NHS Foundation Trust</t>
  </si>
  <si>
    <t>East and North Hertfordshire NHS Trust</t>
  </si>
  <si>
    <t>Mid and South Essex NHS Foundation Trust</t>
  </si>
  <si>
    <t>Milton Keynes University Hospital NHS Foundation Trust</t>
  </si>
  <si>
    <t>Princess Alexandra Hospital NHS Trust</t>
  </si>
  <si>
    <t>West Hertfordshire Teaching Hospitals NHS Trust</t>
  </si>
  <si>
    <t>Bolton NHS Foundation Trust</t>
  </si>
  <si>
    <t>Manchester University NHS Foundation Trust</t>
  </si>
  <si>
    <t>Northern Care Alliance NHS Foundation Trust</t>
  </si>
  <si>
    <t>Stockport NHS Foundation Trust</t>
  </si>
  <si>
    <t>Tameside and Glossop Integrated Care NHS Foundation Trust</t>
  </si>
  <si>
    <t>Wrightington, Wigan and Leigh NHS Foundation Trust</t>
  </si>
  <si>
    <t>Hull University Teaching Hospitals NHS Trust</t>
  </si>
  <si>
    <t>Northern Lincolnshire and Goole NHS Foundation Trust</t>
  </si>
  <si>
    <t>York and Scarborough Teaching Hospitals NHS Foundation Trust</t>
  </si>
  <si>
    <t>Dartford and Gravesham NHS Trust</t>
  </si>
  <si>
    <t>East Kent Hospitals University NHS Foundation Trust</t>
  </si>
  <si>
    <t>Maidstone and Tunbridge Wells NHS Trust</t>
  </si>
  <si>
    <t>Medway NHS Foundation Trust</t>
  </si>
  <si>
    <t>Blackpool Teaching Hospitals NHS Foundation Trust</t>
  </si>
  <si>
    <t>East Lancashire Hospitals NHS Trust</t>
  </si>
  <si>
    <t>Lancashire Teaching Hospitals NHS Foundation Trust</t>
  </si>
  <si>
    <t>University Hospitals Of Morecambe Bay NHS Foundation Trust</t>
  </si>
  <si>
    <t>North Middlesex University Hospital NHS Trust</t>
  </si>
  <si>
    <t>Royal Free London NHS Foundation Trust</t>
  </si>
  <si>
    <t>University College London Hospitals NHS Foundation Trust</t>
  </si>
  <si>
    <t>Whittington Health NHS Trust</t>
  </si>
  <si>
    <t>Barking, Havering and Redbridge University Hospitals NHS Trust</t>
  </si>
  <si>
    <t>Barts Health NHS Trust</t>
  </si>
  <si>
    <t>Homerton Healthcare NHS Foundation Trust</t>
  </si>
  <si>
    <t>County Durham and Darlington NHS Foundation Trust</t>
  </si>
  <si>
    <t>Gateshead Health NHS Foundation Trust</t>
  </si>
  <si>
    <t>Newcastle Upon Tyne Hospitals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</si>
  <si>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</si>
  <si>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</si>
  <si>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</si>
  <si>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</si>
  <si>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</si>
  <si>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Royal Cornwall Hospitals NHS Trust</t>
  </si>
  <si>
    <t>Royal Devon University Healthcare NHS Foundation Trust</t>
  </si>
  <si>
    <t>Torbay and South Devon NHS Foundation Trust</t>
  </si>
  <si>
    <t>University Hospitals Plymouth NHS Trust</t>
  </si>
  <si>
    <t>Chelsea and Westminster Hospital NHS Foundation Trust</t>
  </si>
  <si>
    <t>Croydon Health Services NHS Trust</t>
  </si>
  <si>
    <t>Epsom and St Helier University Hospitals NHS Trust</t>
  </si>
  <si>
    <t>Hillingdon Hospitals NHS Foundation Trust</t>
  </si>
  <si>
    <t>Imperial College Healthcare NHS Trust</t>
  </si>
  <si>
    <t>Kingston Hospital NHS Foundation Trust</t>
  </si>
  <si>
    <t>London North West University Healthcare NHS Trust</t>
  </si>
  <si>
    <t>St George's University Hospitals NHS Foundation Trust</t>
  </si>
  <si>
    <t>Gloucestershire Hospitals NHS Foundation Trust</t>
  </si>
  <si>
    <t>North Bristol NHS Trust</t>
  </si>
  <si>
    <t>Royal United Hospitals Bath NHS Foundation Trust</t>
  </si>
  <si>
    <t>Salisbury NHS Foundation Trust</t>
  </si>
  <si>
    <t>Somerset NHS Foundation Trust</t>
  </si>
  <si>
    <t>University Hospitals Bristol and Weston NHS Foundation Trust</t>
  </si>
  <si>
    <t>Guy's and St Thomas' NHS Foundation Trust</t>
  </si>
  <si>
    <t>King's College Hospital NHS Foundation Trust</t>
  </si>
  <si>
    <t>Lewisham and Greenwich NHS Trust</t>
  </si>
  <si>
    <t>Barnsley Hospital NHS Foundation Trust</t>
  </si>
  <si>
    <t>Chesterfield Royal Hospital NHS Foundation Trust</t>
  </si>
  <si>
    <t>Doncaster and Bassetlaw Teaching Hospitals NHS Foundation Trust</t>
  </si>
  <si>
    <t>Rotherham NHS Foundation Trust</t>
  </si>
  <si>
    <t>Sheffield Teaching Hospitals NHS Foundation Trust</t>
  </si>
  <si>
    <t>Ashford and St Peter's Hospitals NHS Foundation Trust</t>
  </si>
  <si>
    <t>East Sussex Healthcare NHS Trust</t>
  </si>
  <si>
    <t>Frimley Health NHS Foundation Trust</t>
  </si>
  <si>
    <t>Royal Surrey County Hospital NHS Foundation Trust</t>
  </si>
  <si>
    <t>Surrey and Sussex Healthcare NHS Trust</t>
  </si>
  <si>
    <t>University Hospitals Sussex NHS Foundation Trust</t>
  </si>
  <si>
    <t>Buckinghamshire Healthcare NHS Trust</t>
  </si>
  <si>
    <t>Great Western Hospitals NHS Foundation Trust</t>
  </si>
  <si>
    <t>Oxford University Hospitals NHS Foundation Trust</t>
  </si>
  <si>
    <t>Royal Berkshire NHS Foundation Trust</t>
  </si>
  <si>
    <t>Dorset County Hospital NHS Foundation Trust</t>
  </si>
  <si>
    <t>Hampshire Hospitals NHS Foundation Trust</t>
  </si>
  <si>
    <t>Isle Of Wight NHS Trust</t>
  </si>
  <si>
    <t>Portsmouth Hospitals University NHS Trust</t>
  </si>
  <si>
    <t>University Hospital Southampton NHS Foundation Trust</t>
  </si>
  <si>
    <t>University Hospitals Dorset NHS Foundation Trust</t>
  </si>
  <si>
    <t>Dudley Group NHS Foundation Trust</t>
  </si>
  <si>
    <t>George Eliot Hospital NHS Trust</t>
  </si>
  <si>
    <t>Royal Wolverhampton NHS Trust</t>
  </si>
  <si>
    <t>Sandwell and West Birmingham Hospitals NHS Trust</t>
  </si>
  <si>
    <t>Shrewsbury and Telford Hospital NHS Trust</t>
  </si>
  <si>
    <t>South Warwickshire University NHS Foundation Trust</t>
  </si>
  <si>
    <t>University Hospitals Birmingham NHS Foundation Trust</t>
  </si>
  <si>
    <t>University Hospitals Coventry and Warwickshire NHS Trust</t>
  </si>
  <si>
    <t>University Hospitals Of North Midlands NHS Trust</t>
  </si>
  <si>
    <t>Walsall Healthcare NHS Trust</t>
  </si>
  <si>
    <t>Worcestershire Acute Hospitals NHS Trust</t>
  </si>
  <si>
    <t>Wye Valley NHS Trust</t>
  </si>
  <si>
    <t>Airedale NHS Foundation Trust</t>
  </si>
  <si>
    <t>Bradford Teaching Hospitals NHS Foundation Trust</t>
  </si>
  <si>
    <t>Calderdale and Huddersfield NHS Foundation Trust</t>
  </si>
  <si>
    <t>Harrogate and District NHS Foundation Trust</t>
  </si>
  <si>
    <t>Leeds Teaching Hospitals NHS Trust</t>
  </si>
  <si>
    <t>Mid Yorkshire Teaching NHS Trust</t>
  </si>
  <si>
    <t>Trust code</t>
  </si>
  <si>
    <t>Trust name</t>
  </si>
  <si>
    <t>Characteristics of people diagnosed with pancreatic cancer at English NHS trusts (2020-2021)</t>
  </si>
  <si>
    <t>Stage 1</t>
  </si>
  <si>
    <t>Stage 2</t>
  </si>
  <si>
    <t>Stage 3</t>
  </si>
  <si>
    <t>Stage 4</t>
  </si>
  <si>
    <t>&lt;60 yrs</t>
  </si>
  <si>
    <t>60-69 yrs</t>
  </si>
  <si>
    <t>70-79 yrs</t>
  </si>
  <si>
    <t>80+ yrs</t>
  </si>
  <si>
    <t>Index of Multiple Deprivation quintile</t>
  </si>
  <si>
    <t>1 - most deprived</t>
  </si>
  <si>
    <t>5 - least deprived</t>
  </si>
  <si>
    <t>0 - fully active</t>
  </si>
  <si>
    <t>4 - bedbound</t>
  </si>
  <si>
    <t>Age group at diagnosis</t>
  </si>
  <si>
    <t>NCRD</t>
  </si>
  <si>
    <t>National Cancer Registration Data</t>
  </si>
  <si>
    <t>CT/RT</t>
  </si>
  <si>
    <t>Chemotherapy / radiotherapy</t>
  </si>
  <si>
    <t xml:space="preserve">No. diagnosed with pancreatic cancer </t>
  </si>
  <si>
    <t>Years of diagnosis</t>
  </si>
  <si>
    <t>Cancer Alliance code</t>
  </si>
  <si>
    <t>E56000005</t>
  </si>
  <si>
    <t xml:space="preserve">E56000024 </t>
  </si>
  <si>
    <t>E56000019</t>
  </si>
  <si>
    <t xml:space="preserve">E56000026 </t>
  </si>
  <si>
    <t xml:space="preserve">E56000011 </t>
  </si>
  <si>
    <t>E56000018</t>
  </si>
  <si>
    <t xml:space="preserve">E56000027 </t>
  </si>
  <si>
    <t>E56000028</t>
  </si>
  <si>
    <t>E56000029</t>
  </si>
  <si>
    <t xml:space="preserve">E56000014 </t>
  </si>
  <si>
    <t xml:space="preserve">E56000021 </t>
  </si>
  <si>
    <t xml:space="preserve">E56000015 </t>
  </si>
  <si>
    <t>E56000010</t>
  </si>
  <si>
    <t>E56000025</t>
  </si>
  <si>
    <t xml:space="preserve">E56000012 </t>
  </si>
  <si>
    <t>E56000013</t>
  </si>
  <si>
    <t>E56000016</t>
  </si>
  <si>
    <t>E56000007</t>
  </si>
  <si>
    <t xml:space="preserve">E56000030 </t>
  </si>
  <si>
    <t xml:space="preserve">East of England </t>
  </si>
  <si>
    <t>E56000035</t>
  </si>
  <si>
    <t>This table gives information on the completeness of key data items in the English National Cancer Registration Dataset (NCRD).</t>
  </si>
  <si>
    <t>The data items include those required to calculate the various performance indicators and/or conduct risk adjustment for outcomes.</t>
  </si>
  <si>
    <t>These figures are based on the NHS organisation where the patient was diagnosed, as recorded in the NCRD.</t>
  </si>
  <si>
    <t xml:space="preserve">The total number of pancreatic cancer diagnoses summed across NHS trusts is less than the national figure as not all diagnoses had a trust of diagnosis in the NCRD data and trusts with fewer than five diagnoses of pancreatic cancer over the two-year audit period are not displayed. </t>
  </si>
  <si>
    <t>NATIONAL RESULTS - ENGLAND</t>
  </si>
  <si>
    <t>NPaCA Data Quality indicators for English Cancer Alliances (2020-2021)</t>
  </si>
  <si>
    <t>These figures are based on the NHS organisation where the patient was diagnosed, as recorded in the NCRD, mapped to current configuration of Cancer Alliances (accurate as of June 30th 2024).</t>
  </si>
  <si>
    <t>East of England</t>
  </si>
  <si>
    <t xml:space="preserve">The total number of pancreatic cancer diagnoses summed across Cancer Alliances is less than the national figure as not all diagnoses had a trust of diagnosis in the NCRD data, and therefore could not be mapped to a Cancer Alliance, and trusts with fewer than five diagnoses of pancreatic cancer over the two-year audit period are not included.  </t>
  </si>
  <si>
    <t>**</t>
  </si>
  <si>
    <t xml:space="preserve">Specialist / tertiary cancer centre which treats but does not diagnose pancreatic cancer patients </t>
  </si>
  <si>
    <t>^</t>
  </si>
  <si>
    <t>Clatterbridge Cancer Centre NHS Foundation Trust**</t>
  </si>
  <si>
    <t>Royal Marsden NHS Foundation Trust^</t>
  </si>
  <si>
    <t>Christie NHS Foundation Trust**</t>
  </si>
  <si>
    <t>Characteristics of people diagnosed with pancreatic cancer at English Cancer Alliances (2020-2021)</t>
  </si>
  <si>
    <t>18 (9 to 35)</t>
  </si>
  <si>
    <t>75.5 (57 to 99)</t>
  </si>
  <si>
    <t>23.5 (9 to 39)</t>
  </si>
  <si>
    <t>15.5 (8 to 28.5)</t>
  </si>
  <si>
    <t>15.5 (9.5 to 33)</t>
  </si>
  <si>
    <t>11 (7 to 29)</t>
  </si>
  <si>
    <t>23 (9 to 43)</t>
  </si>
  <si>
    <t>18.5 (13.5 to 36.5)</t>
  </si>
  <si>
    <t>21 (10 to 51)</t>
  </si>
  <si>
    <t>17 (9 to 32)</t>
  </si>
  <si>
    <t>17 (11 to 26)</t>
  </si>
  <si>
    <t>22 (13 to 28)</t>
  </si>
  <si>
    <t>15 (7 to 29)</t>
  </si>
  <si>
    <t>25 (11 to 43)</t>
  </si>
  <si>
    <t>18 (8 to 36)</t>
  </si>
  <si>
    <t>29 (11 to 34)</t>
  </si>
  <si>
    <t>15 (9 to 30)</t>
  </si>
  <si>
    <t>16 (10 to 37)</t>
  </si>
  <si>
    <t>13.5 (3.5 to 30)</t>
  </si>
  <si>
    <t>14 (7 to 31)</t>
  </si>
  <si>
    <t>19.5 (7.5 to 28)</t>
  </si>
  <si>
    <t>21 (12 to 47)</t>
  </si>
  <si>
    <t>15 (7 to 25.5)</t>
  </si>
  <si>
    <t>15.5 (7 to 27)</t>
  </si>
  <si>
    <t>29 (15 to 39)</t>
  </si>
  <si>
    <t>18 (11 to 33)</t>
  </si>
  <si>
    <t>20 (9 to 39)</t>
  </si>
  <si>
    <t>19 (8 to 34)</t>
  </si>
  <si>
    <t>10 (6 to 28)</t>
  </si>
  <si>
    <t>9 (0 to 19)</t>
  </si>
  <si>
    <t>27.5 (11 to 48)</t>
  </si>
  <si>
    <t>20.5 (11 to 42)</t>
  </si>
  <si>
    <t>14 (9 to 26)</t>
  </si>
  <si>
    <t>15 (8 to 35)</t>
  </si>
  <si>
    <t>28 (13 to 47)</t>
  </si>
  <si>
    <t>14 (7 to 35)</t>
  </si>
  <si>
    <t>14 (8 to 26)</t>
  </si>
  <si>
    <t>18 (11.5 to 27.5)</t>
  </si>
  <si>
    <t>13 (7 to 28)</t>
  </si>
  <si>
    <t>16.5 (6 to 35)</t>
  </si>
  <si>
    <t>18 (9 to 33)</t>
  </si>
  <si>
    <t>23.5 (11 to 50)</t>
  </si>
  <si>
    <t>20 (14 to 27)</t>
  </si>
  <si>
    <t>23.5 (12 to 37)</t>
  </si>
  <si>
    <t>22 (14 to 38)</t>
  </si>
  <si>
    <t>18 (7 to 38)</t>
  </si>
  <si>
    <t>28 (15 to 32)</t>
  </si>
  <si>
    <t>19.5 (6 to 26)</t>
  </si>
  <si>
    <t>17 (14 to 26)</t>
  </si>
  <si>
    <t>28 (12 to 45)</t>
  </si>
  <si>
    <t>23 (7 to 42)</t>
  </si>
  <si>
    <t>16 (5 to 30)</t>
  </si>
  <si>
    <t>23.5 (10 to 39)</t>
  </si>
  <si>
    <t>26.5 (10 to 49.5)</t>
  </si>
  <si>
    <t>13.5 (8 to 25.5)</t>
  </si>
  <si>
    <t>12 (3 to 23)</t>
  </si>
  <si>
    <t>21 (11 to 35)</t>
  </si>
  <si>
    <t>16 (6 to 43)</t>
  </si>
  <si>
    <t>11.5 (6 to 23)</t>
  </si>
  <si>
    <t>21 (7.5 to 32.5)</t>
  </si>
  <si>
    <t>15.5 (10 to 29)</t>
  </si>
  <si>
    <t>23.5 (10 to 38)</t>
  </si>
  <si>
    <t>7 (5 to 14)</t>
  </si>
  <si>
    <t>42 (14 to 51)</t>
  </si>
  <si>
    <t>11.5 (2.5 to 20.5)</t>
  </si>
  <si>
    <t>13 (6 to 26)</t>
  </si>
  <si>
    <t>21.5 (7.5 to 42)</t>
  </si>
  <si>
    <t>20.5 (6.5 to 38.5)</t>
  </si>
  <si>
    <t>17.5 (7 to 31)</t>
  </si>
  <si>
    <t>13 (5 to 20)</t>
  </si>
  <si>
    <t>16 (6.5 to 32)</t>
  </si>
  <si>
    <t>11 (5 to 23)</t>
  </si>
  <si>
    <t>16 (10 to 29)</t>
  </si>
  <si>
    <t>14.5 (9 to 40)</t>
  </si>
  <si>
    <t>39 (22 to 70)</t>
  </si>
  <si>
    <t>21 (7 to 40)</t>
  </si>
  <si>
    <t>14 (11 to 30)</t>
  </si>
  <si>
    <t>14.5 (9 to 28.5)</t>
  </si>
  <si>
    <t>23.5 (12 to 36)</t>
  </si>
  <si>
    <t>17 (7 to 35)</t>
  </si>
  <si>
    <t>25.5 (12 to 43.5)</t>
  </si>
  <si>
    <t>35.5 (18 to 58.5)</t>
  </si>
  <si>
    <t>17 (10 to 29)</t>
  </si>
  <si>
    <t>7.5 (1 to 20)</t>
  </si>
  <si>
    <t>17 (10 to 36)</t>
  </si>
  <si>
    <t>19 (6.5 to 35)</t>
  </si>
  <si>
    <t>17 (9 to 36)</t>
  </si>
  <si>
    <t>13 (7 to 24)</t>
  </si>
  <si>
    <t>20 (12 to 28)</t>
  </si>
  <si>
    <t>10 (6 to 22)</t>
  </si>
  <si>
    <t>19 (9 to 25)</t>
  </si>
  <si>
    <t>14.5 (6 to 34)</t>
  </si>
  <si>
    <t>26 (10.5 to 40.5)</t>
  </si>
  <si>
    <t>20.5 (11 to 36)</t>
  </si>
  <si>
    <t>20.5 (10 to 37)</t>
  </si>
  <si>
    <t>19.5 (7.5 to 31)</t>
  </si>
  <si>
    <t>28 (13 to 46)</t>
  </si>
  <si>
    <t>17 (8 to 30)</t>
  </si>
  <si>
    <t>15 (7 to 28.5)</t>
  </si>
  <si>
    <t>14 (10 to 33)</t>
  </si>
  <si>
    <t>14.5 (7.5 to 31)</t>
  </si>
  <si>
    <t>17 (7 to 30)</t>
  </si>
  <si>
    <t>12 (4.5 to 42.5)</t>
  </si>
  <si>
    <t>27 (13 to 34)</t>
  </si>
  <si>
    <t>26 (17 to 43)</t>
  </si>
  <si>
    <t>14 (8.5 to 28)</t>
  </si>
  <si>
    <t>20.5 (10 to 40)</t>
  </si>
  <si>
    <t>7 (3.5 to 25.5)</t>
  </si>
  <si>
    <t>14 (7 to 37)</t>
  </si>
  <si>
    <t>21 (13 to 31)</t>
  </si>
  <si>
    <t>19 (14 to 45)</t>
  </si>
  <si>
    <t>14 (10 to 26)</t>
  </si>
  <si>
    <t>23 (9 to 40)</t>
  </si>
  <si>
    <t>20 (14 to 30)</t>
  </si>
  <si>
    <t>29 (12 to 39)</t>
  </si>
  <si>
    <t>13 (7 to 29)</t>
  </si>
  <si>
    <t>80 (71 to 97.5)</t>
  </si>
  <si>
    <t>96.5 (75 to 106)</t>
  </si>
  <si>
    <t>71 (51 to 89)</t>
  </si>
  <si>
    <t>70 (52 to 114)</t>
  </si>
  <si>
    <t>66 (58 to 129)</t>
  </si>
  <si>
    <t>84.5 (61 to 109)</t>
  </si>
  <si>
    <t>59 (47 to 74)</t>
  </si>
  <si>
    <t>88.5 (56.5 to 115.5)</t>
  </si>
  <si>
    <t>67 (56 to 87)</t>
  </si>
  <si>
    <t>83 (63 to 111)</t>
  </si>
  <si>
    <t>59 (48 to 84)</t>
  </si>
  <si>
    <t>61 (50 to 74)</t>
  </si>
  <si>
    <t>64 (58 to 71)</t>
  </si>
  <si>
    <t>96 (61 to 133)</t>
  </si>
  <si>
    <t>71.5 (53.5 to 81)</t>
  </si>
  <si>
    <t>79.5 (67 to 118)</t>
  </si>
  <si>
    <t>92.5 (65 to 121)</t>
  </si>
  <si>
    <t>61.5 (50 to 73.5)</t>
  </si>
  <si>
    <t>84 (63 to 116)</t>
  </si>
  <si>
    <t>97 (70 to 126)</t>
  </si>
  <si>
    <t>100 (78 to 125)</t>
  </si>
  <si>
    <t>80 (62 to 104)</t>
  </si>
  <si>
    <t>87.5 (76.5 to 102.5)</t>
  </si>
  <si>
    <t>79 (54 to 105)</t>
  </si>
  <si>
    <t>58 (50 to 97)</t>
  </si>
  <si>
    <t>79 (51.5 to 94)</t>
  </si>
  <si>
    <t>62 (50 to 98)</t>
  </si>
  <si>
    <t>82.5 (60 to 98)</t>
  </si>
  <si>
    <t>80 (71 to 101)</t>
  </si>
  <si>
    <t>93.5 (69 to 124.5)</t>
  </si>
  <si>
    <t>83 (55 to 96)</t>
  </si>
  <si>
    <t>60 (51 to 80)</t>
  </si>
  <si>
    <t>53 (46 to 83)</t>
  </si>
  <si>
    <t>77.5 (57 to 97)</t>
  </si>
  <si>
    <t>58.5 (43.5 to 83.5)</t>
  </si>
  <si>
    <t>80 (61 to 118)</t>
  </si>
  <si>
    <t>65 (55.5 to 83.5)</t>
  </si>
  <si>
    <t>78 (64.5 to 129.5)</t>
  </si>
  <si>
    <t>54.5 (51 to 65)</t>
  </si>
  <si>
    <t>96.5 (85.5 to 131.5)</t>
  </si>
  <si>
    <t>73 (59 to 99)</t>
  </si>
  <si>
    <t>93 (70 to 165)</t>
  </si>
  <si>
    <t>74 (57 to 99)</t>
  </si>
  <si>
    <t>91 (62 to 105)</t>
  </si>
  <si>
    <t>60 (50 to 82)</t>
  </si>
  <si>
    <t>72.5 (52.5 to 91)</t>
  </si>
  <si>
    <t>80 (68 to 103)</t>
  </si>
  <si>
    <t>70.5 (52 to 82)</t>
  </si>
  <si>
    <t>77 (62 to 109)</t>
  </si>
  <si>
    <t>61.5 (47 to 92)</t>
  </si>
  <si>
    <t>65.5 (39 to 84.5)</t>
  </si>
  <si>
    <t>70.5 (53 to 94.5)</t>
  </si>
  <si>
    <t>74.5 (60 to 110.5)</t>
  </si>
  <si>
    <t>92 (68 to 99)</t>
  </si>
  <si>
    <t>103 (70 to 165)</t>
  </si>
  <si>
    <t>83.5 (69 to 113)</t>
  </si>
  <si>
    <t>60 (43 to 77)</t>
  </si>
  <si>
    <t>146 (91 to 224)</t>
  </si>
  <si>
    <t>79 (73 to 91)</t>
  </si>
  <si>
    <t>73 (44 to 99)</t>
  </si>
  <si>
    <t>99 (66 to 120)</t>
  </si>
  <si>
    <t>63 (49 to 84)</t>
  </si>
  <si>
    <t>111 (62 to 139)</t>
  </si>
  <si>
    <t>78 (62 to 101)</t>
  </si>
  <si>
    <t>60 (48.5 to 91.5)</t>
  </si>
  <si>
    <t>87.5 (58.5 to 128.5)</t>
  </si>
  <si>
    <t>77 (65.5 to 109)</t>
  </si>
  <si>
    <t>63 (50 to 76)</t>
  </si>
  <si>
    <t>87 (71 to 141)</t>
  </si>
  <si>
    <t>58 (49 to 94)</t>
  </si>
  <si>
    <t>78 (64 to 105)</t>
  </si>
  <si>
    <t>71 (55 to 89)</t>
  </si>
  <si>
    <t>60 (51 to 83)</t>
  </si>
  <si>
    <t>92 (64 to 103)</t>
  </si>
  <si>
    <t>70 (60 to 85)</t>
  </si>
  <si>
    <t>86 (81 to 148)</t>
  </si>
  <si>
    <t>59 (39 to 78)</t>
  </si>
  <si>
    <t>74 (62 to 85)</t>
  </si>
  <si>
    <t>59 (55 to 64)</t>
  </si>
  <si>
    <t>77 (62 to 101)</t>
  </si>
  <si>
    <t>101 (63 to 121)</t>
  </si>
  <si>
    <t>65.5 (49 to 88)</t>
  </si>
  <si>
    <t>90.5 (79 to 113)</t>
  </si>
  <si>
    <t>86 (50 to 101)</t>
  </si>
  <si>
    <t>70 (48 to 93)</t>
  </si>
  <si>
    <t>72.5 (62.5 to 90)</t>
  </si>
  <si>
    <t>74.5 (51 to 97)</t>
  </si>
  <si>
    <t>70 (49 to 81)</t>
  </si>
  <si>
    <t>NPaCA performance indicator values for English Cancer Alliances (2020-2021)</t>
  </si>
  <si>
    <t>Diagnoses assigned to a tertiary trust in NCRD, which are not reported on at trust-level, are included in their respective Cancer Alliance figures below.</t>
  </si>
  <si>
    <t>16 (7 to 37)</t>
  </si>
  <si>
    <t>22 (11 to 39)</t>
  </si>
  <si>
    <t>17 (8 to 33)</t>
  </si>
  <si>
    <t>20 (9 to 37)</t>
  </si>
  <si>
    <t>21 (9 to 42)</t>
  </si>
  <si>
    <t>21.5 (9 to 38)</t>
  </si>
  <si>
    <t>17 (8 to 35)</t>
  </si>
  <si>
    <t>22 (10 to 37)</t>
  </si>
  <si>
    <t>23 (10 to 42)</t>
  </si>
  <si>
    <t>21 (11 to 36)</t>
  </si>
  <si>
    <t>13 (4 to 28)</t>
  </si>
  <si>
    <t>24.5 (11 to 38)</t>
  </si>
  <si>
    <t>16 (9 to 30)</t>
  </si>
  <si>
    <t>22 (10 to 47)</t>
  </si>
  <si>
    <t>17.5 (10 to 35.5)</t>
  </si>
  <si>
    <t>14 (7 to 30)</t>
  </si>
  <si>
    <t>16 (7 to 32)</t>
  </si>
  <si>
    <t>20 (8 to 35)</t>
  </si>
  <si>
    <t>22 (10 to 33)</t>
  </si>
  <si>
    <t>71 (53 to 97)</t>
  </si>
  <si>
    <t>78 (62 to 99)</t>
  </si>
  <si>
    <t>78.5 (61 to 104.5)</t>
  </si>
  <si>
    <t>78 (62 to 97)</t>
  </si>
  <si>
    <t>67 (55 to 94)</t>
  </si>
  <si>
    <t>75 (61 to 99)</t>
  </si>
  <si>
    <t>76 (58 to 101)</t>
  </si>
  <si>
    <t>59 (49 to 83)</t>
  </si>
  <si>
    <t>75 (52 to 112)</t>
  </si>
  <si>
    <t>83.5 (62 to 112)</t>
  </si>
  <si>
    <t>78 (57 to 99)</t>
  </si>
  <si>
    <t>74 (58 to 98)</t>
  </si>
  <si>
    <t>63 (49 to 87)</t>
  </si>
  <si>
    <t>85 (61 to 105)</t>
  </si>
  <si>
    <t>80 (58 to 105)</t>
  </si>
  <si>
    <t>79 (62 to 105)</t>
  </si>
  <si>
    <t>68 (49 to 94)</t>
  </si>
  <si>
    <t>64 (48 to 84)</t>
  </si>
  <si>
    <t>77.5 (57 to 101)</t>
  </si>
  <si>
    <t>69 (56 to 97)</t>
  </si>
  <si>
    <t>Data Tables for the State of the Nation Report from the National Pancreatic Cancer Audit (NPaCA)</t>
  </si>
  <si>
    <t>Background to the audit</t>
  </si>
  <si>
    <t>Content of data tables</t>
  </si>
  <si>
    <t>The spreadsheet tabs cover:</t>
  </si>
  <si>
    <t>- Data quality</t>
  </si>
  <si>
    <t>- Patient characteristics</t>
  </si>
  <si>
    <t>- Performance indicators</t>
  </si>
  <si>
    <t>- Surgical indicators</t>
  </si>
  <si>
    <t xml:space="preserve">Time period covered </t>
  </si>
  <si>
    <t xml:space="preserve">The NPaCA State of the Nation Report, and these data tables, focus on the following time periods:
</t>
  </si>
  <si>
    <t>England: people diagnosed with pancreatic cancer from 1st January 2020 - 31st December 2021 (non-surgical indicators); people diagnosed with pancreatic cancer from 1st January 2019 - 31st December 2021 (surgical indicators)</t>
  </si>
  <si>
    <t>Wales: people diagnosed with pancreatic cancer from 1st January 2022 - 31st December 2022</t>
  </si>
  <si>
    <t>Additional information</t>
  </si>
  <si>
    <t>An interactive version of these data tables ("Data viewer") is available in the "Reports" section.</t>
  </si>
  <si>
    <t>Any queries on these data tables or the audit more generally can be sent to: PancreaticCancerAudit@rcseng.ac.uk</t>
  </si>
  <si>
    <t>This table gives information on the performance indicator values related to surgery for each NHS trust in England performing at least 25 pancreatic surgeries over a three-year period.</t>
  </si>
  <si>
    <t>Indicators related to surgery are presented based on the NHS organisation where the surgery was performed, as recorded in NCRD.</t>
  </si>
  <si>
    <t>The Royal Marsden NHS Foundation Trust is a specialist / tertiary cancer treatment centre. Patients are typically referred here for treatment but some patients were also reported as being diagnosed here.</t>
  </si>
  <si>
    <t>Stage at diagnosis (% of those with known values)</t>
  </si>
  <si>
    <t>WHO performance status (% of those with known values)</t>
  </si>
  <si>
    <r>
      <t xml:space="preserve">More details of the audit and scope can be found on our </t>
    </r>
    <r>
      <rPr>
        <u/>
        <sz val="11"/>
        <rFont val="Calibri"/>
        <family val="2"/>
      </rPr>
      <t>web page</t>
    </r>
    <r>
      <rPr>
        <sz val="11"/>
        <rFont val="Calibri"/>
        <family val="2"/>
      </rPr>
      <t>.</t>
    </r>
  </si>
  <si>
    <r>
      <t xml:space="preserve">The "Reports" section on our </t>
    </r>
    <r>
      <rPr>
        <u/>
        <sz val="11"/>
        <rFont val="Calibri"/>
        <family val="2"/>
      </rPr>
      <t>web page</t>
    </r>
    <r>
      <rPr>
        <sz val="11"/>
        <rFont val="Calibri"/>
        <family val="2"/>
      </rPr>
      <t xml:space="preserve"> contains all the reports published to date for NPaCA, including data quality reports using the more recent rapid cancer registration data.</t>
    </r>
  </si>
  <si>
    <t>Waiting times from date of urgent suspected cancer GP referral</t>
  </si>
  <si>
    <t>The purpose of the National Pancreatic Cancer Audit (NPaCA) is to evaluate the patterns of care and outcomes for people with pancreatic cancer in England and Wales, and to support services to improve the quality of care for these people.</t>
  </si>
  <si>
    <t>The State of the Nation report describes the characteristics of people diagnosed with pancreatic cancer in England and Wales, and the audit's performance indicators at national levels.</t>
  </si>
  <si>
    <t>These data tables report the audit's performance indicators at the level of NHS trust and Cancer Alliance in England and at the level of Local Health Board in Wales.</t>
  </si>
  <si>
    <t>All NHS trusts (England) and Local Health Boards (Wales) providing pancreatic cancer services are included. These organisations are identified by name and organisation code.</t>
  </si>
  <si>
    <t>These figures are based on the NHS organisation where the patient was diagnosed, as recorded in the NCRD, mapped to current configuration of Cancer Alliances (accurate as of 30th June 2024).</t>
  </si>
  <si>
    <r>
      <t xml:space="preserve">% with record of being discussed at MDT meeting
</t>
    </r>
    <r>
      <rPr>
        <i/>
        <sz val="11"/>
        <color theme="1"/>
        <rFont val="Calibri"/>
        <family val="2"/>
      </rPr>
      <t>Higher values = better</t>
    </r>
  </si>
  <si>
    <r>
      <t xml:space="preserve">Median days from referral to diagnosis, days (IQR)
</t>
    </r>
    <r>
      <rPr>
        <i/>
        <sz val="11"/>
        <color theme="1"/>
        <rFont val="Calibri"/>
        <family val="2"/>
      </rPr>
      <t>Lower values = better</t>
    </r>
  </si>
  <si>
    <r>
      <t xml:space="preserve">Median days from diagnosis to first treatment, days (IQR)
</t>
    </r>
    <r>
      <rPr>
        <i/>
        <sz val="11"/>
        <color theme="1"/>
        <rFont val="Calibri"/>
        <family val="2"/>
      </rPr>
      <t>Lower values = better</t>
    </r>
  </si>
  <si>
    <r>
      <t xml:space="preserve">% diagnosed within 21 days of referral
</t>
    </r>
    <r>
      <rPr>
        <i/>
        <sz val="11"/>
        <color theme="1"/>
        <rFont val="Calibri"/>
        <family val="2"/>
      </rPr>
      <t>Higher values = better</t>
    </r>
  </si>
  <si>
    <r>
      <t xml:space="preserve">% diagnosed within 28 days of referral
</t>
    </r>
    <r>
      <rPr>
        <i/>
        <sz val="11"/>
        <color theme="1"/>
        <rFont val="Calibri"/>
        <family val="2"/>
      </rPr>
      <t>Higher values = better</t>
    </r>
  </si>
  <si>
    <r>
      <t xml:space="preserve">% treated within 62 days of referral
</t>
    </r>
    <r>
      <rPr>
        <i/>
        <sz val="11"/>
        <color theme="1"/>
        <rFont val="Calibri"/>
        <family val="2"/>
      </rPr>
      <t>Higher values = better</t>
    </r>
  </si>
  <si>
    <t>% who received disease-targeted treatment, Non-metastatic (stage 1-3) at diagnosis</t>
  </si>
  <si>
    <t>% who received disease-targeted treatment, metastatic (stage 4) at diagnosis</t>
  </si>
  <si>
    <r>
      <t xml:space="preserve">% seen by a CNS around time of diagnosis
</t>
    </r>
    <r>
      <rPr>
        <i/>
        <sz val="11"/>
        <color theme="1"/>
        <rFont val="Calibri"/>
        <family val="2"/>
      </rPr>
      <t>Higher values = better</t>
    </r>
  </si>
  <si>
    <t>Non-surgical indicators are presented based on the NHS organisation where the patient was diagnosed, as recorded in the NCRD, mapped to current configuration of Cancer Alliances (accurate as of 30th June 2024).</t>
  </si>
  <si>
    <t>NPaCA performance indicator (surgical) values for English NHS trusts (2019-2021)</t>
  </si>
  <si>
    <r>
      <t xml:space="preserve">% with FDG-PET/CT scan before surgery
</t>
    </r>
    <r>
      <rPr>
        <i/>
        <sz val="11"/>
        <color theme="1"/>
        <rFont val="Calibri"/>
        <family val="2"/>
      </rPr>
      <t>Higher values = better</t>
    </r>
  </si>
  <si>
    <t>% with biliary drainage (stent) before surgery</t>
  </si>
  <si>
    <t>% who received CT/RT before surgery</t>
  </si>
  <si>
    <t>% who received CT/RT after Whipple procedure</t>
  </si>
  <si>
    <t>NPaCA Data Quality indicators for Welsh Local Health Boards (2022)</t>
  </si>
  <si>
    <t>7A1</t>
  </si>
  <si>
    <t>Betsi Cadwaladr University Health Board</t>
  </si>
  <si>
    <t>95%</t>
  </si>
  <si>
    <t>7A2</t>
  </si>
  <si>
    <t>Hywel Dda University Health Board</t>
  </si>
  <si>
    <t>90%</t>
  </si>
  <si>
    <t>7A3</t>
  </si>
  <si>
    <t>Swansea Bay University Health Board</t>
  </si>
  <si>
    <t>65%</t>
  </si>
  <si>
    <t>75%</t>
  </si>
  <si>
    <t>7A4</t>
  </si>
  <si>
    <t>Cardiff and Vale University Health Board</t>
  </si>
  <si>
    <t>78%</t>
  </si>
  <si>
    <t>7A5</t>
  </si>
  <si>
    <t>Cwm Taf Morgannwg University Health Board</t>
  </si>
  <si>
    <t>98%</t>
  </si>
  <si>
    <t>100%</t>
  </si>
  <si>
    <t>7A6</t>
  </si>
  <si>
    <t>Aneurin Bevan University Health Board</t>
  </si>
  <si>
    <t>80%</t>
  </si>
  <si>
    <t>92%</t>
  </si>
  <si>
    <t>NATIONAL RESULTS -WALES</t>
  </si>
  <si>
    <t>Local Health Board code</t>
  </si>
  <si>
    <t>These figures are based on the NHS organisation where the patient was diagnosed, as recorded in Welsh cancer data</t>
  </si>
  <si>
    <t>This table gives information on the completeness of key data items in the Welsh cancer data</t>
  </si>
  <si>
    <t>Characteristics of people diagnosed with pancreatic cancer at Welsh Local Health Boards (2022)</t>
  </si>
  <si>
    <t>This table gives information on the characteristics of people diagnosed with pancreatic cancer at Welsh Local Health Boards. The characteristics reported on are used for case-mix adjustment in some analyses and may provide some context for interpreting the performance indicators more broadly.</t>
  </si>
  <si>
    <t>Age group at diagnosis (% of those with known values)</t>
  </si>
  <si>
    <t>Index of Multiple Deprivation quintile (of those with known values)</t>
  </si>
  <si>
    <t>No. of people diagnosed with pancreatic cancer (2022)</t>
  </si>
  <si>
    <t>Stages 1-3</t>
  </si>
  <si>
    <t>3-4</t>
  </si>
  <si>
    <t>&lt;10%</t>
  </si>
  <si>
    <t>Local Health Board name</t>
  </si>
  <si>
    <t>Results suppressed due to number in denominator &lt;25 over audit period</t>
  </si>
  <si>
    <t>NPaCA performance indicator values for people diagnosed with pancreatic cancer at Welsh Local Health Boards (2022)</t>
  </si>
  <si>
    <t xml:space="preserve">This table gives information on the performance indicator values for each Local Health Board in Wales </t>
  </si>
  <si>
    <t>Non-surgical indicators are presented based on the NHS organisation where the patient was diagnosed, as recorded in Welsh cancer data</t>
  </si>
  <si>
    <t>Waiting times from date of GP referral</t>
  </si>
  <si>
    <t>11 (1 to 37)</t>
  </si>
  <si>
    <t>46 (21 to 75)</t>
  </si>
  <si>
    <t>13 (1 to 34)</t>
  </si>
  <si>
    <t>46 (20 to 76)</t>
  </si>
  <si>
    <r>
      <t xml:space="preserve">Median days from referral to first treatment, days (IQR)
</t>
    </r>
    <r>
      <rPr>
        <i/>
        <sz val="11"/>
        <color theme="1"/>
        <rFont val="Calibri"/>
        <family val="2"/>
      </rPr>
      <t>Lower values = better</t>
    </r>
  </si>
  <si>
    <r>
      <t xml:space="preserve">% diagnosed within 21 days of referral (%)
</t>
    </r>
    <r>
      <rPr>
        <i/>
        <sz val="11"/>
        <color theme="1"/>
        <rFont val="Calibri"/>
        <family val="2"/>
      </rPr>
      <t>Higher values = better</t>
    </r>
  </si>
  <si>
    <r>
      <t xml:space="preserve">% diagnosed within 28 days of referral (%)
</t>
    </r>
    <r>
      <rPr>
        <i/>
        <sz val="11"/>
        <color theme="1"/>
        <rFont val="Calibri"/>
        <family val="2"/>
      </rPr>
      <t>Higher values = better</t>
    </r>
  </si>
  <si>
    <r>
      <t xml:space="preserve">% treated within 62 days of referral (%)
</t>
    </r>
    <r>
      <rPr>
        <i/>
        <sz val="11"/>
        <color theme="1"/>
        <rFont val="Calibri"/>
        <family val="2"/>
      </rPr>
      <t>Higher values = better</t>
    </r>
  </si>
  <si>
    <t>% receiving disease-targeted treatment, Non-metastatic (stage 1-3) at diagnosis</t>
  </si>
  <si>
    <t>% receiving disease-targeted treatment, metastatic (stage 4) at diagnosis</t>
  </si>
  <si>
    <t>2 (0 to 18)</t>
  </si>
  <si>
    <t>20 (4 to 65)</t>
  </si>
  <si>
    <t>90 (62 to  121)</t>
  </si>
  <si>
    <t>20 (3 to 73)</t>
  </si>
  <si>
    <t>36 (0 to 48)</t>
  </si>
  <si>
    <t>13 (3 to 43)</t>
  </si>
  <si>
    <t>3 (0 to 21)</t>
  </si>
  <si>
    <t>82 (63 to 125)</t>
  </si>
  <si>
    <t>72 (57 to 111)</t>
  </si>
  <si>
    <t>69 (21 to 110)</t>
  </si>
  <si>
    <t>78 ( 68 to 142)</t>
  </si>
  <si>
    <t>45 (27 to 65)</t>
  </si>
  <si>
    <t>117 (71 to 173)</t>
  </si>
  <si>
    <t>50 (26 to 69)</t>
  </si>
  <si>
    <t>98 (66 to 173)</t>
  </si>
  <si>
    <t>45 (5 to 83)</t>
  </si>
  <si>
    <t>74 (53 to 99)</t>
  </si>
  <si>
    <t>No. of people diagnosed with pancreatic cancer and undergoing Whipple procedure (2022)</t>
  </si>
  <si>
    <t>No. of people diagnosed with pancreatic cancer and undergoing any pancreatic cancer procedure (2022)</t>
  </si>
  <si>
    <t>NPaCA performance indicator (surgical) values for people diagnosed with pancreatic cancer at Welsh Local Health Boards (2022)</t>
  </si>
  <si>
    <t>Tabs labelled "Eng Trust" display results for English NHS trusts; tabs labelled "Eng Alliance" display results for English Cancer Alliances; tabs labelled "Wales" display results for Welsh Local Health Boards.</t>
  </si>
  <si>
    <t>Note: There is one pancreatic surgical centre in Wales, Morriston Hospital in Swansea. The denominator is less than 25, so organisation-level data have been suppressed, and national figures are presented</t>
  </si>
  <si>
    <t>Programme</t>
  </si>
  <si>
    <t>National Cancer Audit Collaborating Centre (NATCAN)</t>
  </si>
  <si>
    <t>Workstream</t>
  </si>
  <si>
    <t>National Pancreatic Cancer Audit (NPaCA)</t>
  </si>
  <si>
    <t>Output title</t>
  </si>
  <si>
    <t>Geographical coverage</t>
  </si>
  <si>
    <t>Patient cohort*</t>
  </si>
  <si>
    <t xml:space="preserve">Publication date </t>
  </si>
  <si>
    <t>Publication type</t>
  </si>
  <si>
    <t>☐</t>
  </si>
  <si>
    <t>First quarterly data completeness spreadsheet</t>
  </si>
  <si>
    <t xml:space="preserve">☒ </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</si>
  <si>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</si>
  <si>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</si>
  <si>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</si>
  <si>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</si>
  <si>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</si>
  <si>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 xml:space="preserve">Annual full indicator data release </t>
  </si>
  <si>
    <t>Intended audience</t>
  </si>
  <si>
    <t>Prepared by</t>
  </si>
  <si>
    <t>NPaCA team</t>
  </si>
  <si>
    <t>*Please see further information within the ‘Introduction’ tab.</t>
  </si>
  <si>
    <t>State of the Nation Report 2024 - Data Tables</t>
  </si>
  <si>
    <t>People diagnosed with pancreatic cancer in England between 01/01/2020 and 31/12/2021 and in Wales between 01/01/2022 and 31/12/2022</t>
  </si>
  <si>
    <t>England and Wales</t>
  </si>
  <si>
    <t>NHS trusts and Local Health Boards providing pancreatic cancer care; Cancer Alliances; Integrated Care Boards</t>
  </si>
  <si>
    <t>No. of people diagnosed with pancreatic cancer after urgent GP referral (2020-2021)</t>
  </si>
  <si>
    <t>No. of people receiving disease-targeted treatment after urgent GP referral (2020-2021)</t>
  </si>
  <si>
    <t>The Royal Marsden NHS Foundation Trust is a specialist / tertiary cancer treatment centre. Patients are typically referred here for treatment but a sizeable number of patients were also reported as being diagnosed here and therefore are reported.</t>
  </si>
  <si>
    <t>Results suppressed due to &lt;10 records with known values (related to data quality - see tab "Data quality" for completeness of each variable)</t>
  </si>
  <si>
    <r>
      <t xml:space="preserve">% with prescription of PERT 
</t>
    </r>
    <r>
      <rPr>
        <i/>
        <sz val="11"/>
        <color theme="1"/>
        <rFont val="Calibri"/>
        <family val="2"/>
      </rPr>
      <t>Higher values = better</t>
    </r>
  </si>
  <si>
    <t>Tertiary centre</t>
  </si>
  <si>
    <t>This table gives information on the characteristics of people diagnosed with pancreatic cancer at English NHS trusts. The characteristics reported are used for case-mix adjustment in some analyses and may provide some context for interpreting the performance indicators.</t>
  </si>
  <si>
    <t>The total number of pancreatic cancer diagnoses summed across NHS trusts is less than the national figure as not all diagnoses had a trust of diagnosis in the NCRD data and trusts with fewer than five diagnoses over the two-year audit period are not displayed.</t>
  </si>
  <si>
    <t>This table gives information on the characteristics of people diagnosed with pancreatic cancer by English Cancer Alliance. The characteristics reported on are used for case-mix adjustment in some analyses and may provide some context for interpreting the performance indicators.</t>
  </si>
  <si>
    <t>Non-surgical indicators are presented based on the NHS organisation where the patient was diagnosed, as recorded in the NCRD.</t>
  </si>
  <si>
    <t xml:space="preserve">This table gives information on the non-surgical performance indicator values for each NHS trust in England with at least five diagnoses of pancreatic cancer over the two-year audit period. </t>
  </si>
  <si>
    <t>The total number of pancreatic cancer diagnoses summed across NHS trusts is less than the national figure as not all diagnoses had a trust of diagnosis in the NCRD data and trusts with less than five diagnoses over the two-year audit period are not displayed</t>
  </si>
  <si>
    <t>Results suppressed due to number in denominator &lt;10 over audit period</t>
  </si>
  <si>
    <t xml:space="preserve">This table gives information on the non-surgical performance indicator values by English Cancer Alliance over the two-year audit period. </t>
  </si>
  <si>
    <t>The total number of pancreatic cancer surgeries summed across NHS trusts is less than the national figure as trusts with fewer than 25 pancreatic surgeries over a three-year period are not displayed.</t>
  </si>
  <si>
    <t>Survival</t>
  </si>
  <si>
    <r>
      <t xml:space="preserve">Adjusted 90-day survival rate (from date of diagnosis)
</t>
    </r>
    <r>
      <rPr>
        <i/>
        <sz val="11"/>
        <color theme="1"/>
        <rFont val="Calibri"/>
        <family val="2"/>
      </rPr>
      <t>Higher values = better</t>
    </r>
  </si>
  <si>
    <r>
      <t xml:space="preserve">Adjusted 1-year survival rate (from date of diagnosis)
</t>
    </r>
    <r>
      <rPr>
        <i/>
        <sz val="11"/>
        <color theme="1"/>
        <rFont val="Calibri"/>
        <family val="2"/>
      </rPr>
      <t>Higher values = better</t>
    </r>
  </si>
  <si>
    <t>It should be noted that these provider-specific results are affected by varying levels of data completeness and quality and random variation (i.e., the “role of chance”). At this stage, the audit has not implemented HQIP’s formal “outlier process” (i.e., a formal process to assess the performance of healthcare providers with results that are outside the expected range). This is because, although there is sufficient confidence to report the results publicly, it is the first time that provider-specific results are being provided with untested data completeness and quality, and risk adjustment methods are in development.</t>
  </si>
  <si>
    <t>Instead, where results highlight a potential cause for clinical concern, we will contact the providers within one month following publication of the SotN Report, and work with them to explore factors that may explain their results, according to HQIP’s formal guidance. This process is with a view to being able to adopt the formal outlier process in 2025.</t>
  </si>
  <si>
    <r>
      <t xml:space="preserve">These data tables accompany the NPaCA State of the Nation report published in September 2024. The report is available for download on our </t>
    </r>
    <r>
      <rPr>
        <u/>
        <sz val="11"/>
        <rFont val="Calibri"/>
        <family val="2"/>
      </rPr>
      <t>web page</t>
    </r>
    <r>
      <rPr>
        <sz val="11"/>
        <rFont val="Calibri"/>
        <family val="2"/>
      </rPr>
      <t>.</t>
    </r>
  </si>
  <si>
    <r>
      <t>Published Septem</t>
    </r>
    <r>
      <rPr>
        <sz val="11"/>
        <rFont val="Calibri"/>
        <family val="2"/>
      </rPr>
      <t>ber 2024</t>
    </r>
  </si>
  <si>
    <t>Publication date - 12/09/24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</si>
</sst>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sz val="10"/>
      <name val="Arial"/>
      <family val="2"/>
    </font>
    <font>
      <sz val="10"/>
      <name val="Arial"/>
      <family val="2"/>
    </font>
    <font>
      <b/>
      <sz val="11"/>
      <color rgb="FF000000"/>
      <name val="Calibri"/>
      <family val="2"/>
    </font>
    <font>
      <sz val="11"/>
      <name val="Calibri"/>
      <family val="2"/>
    </font>
    <font>
      <sz val="11"/>
      <color theme="0" tint="-0.499984740745262"/>
      <name val="Aptos Narrow"/>
      <family val="2"/>
      <scheme val="minor"/>
    </font>
    <font>
      <b/>
      <sz val="16"/>
      <color theme="1"/>
      <name val="Calibri"/>
      <family val="2"/>
    </font>
    <font>
      <sz val="11"/>
      <color theme="1"/>
      <name val="Calibri"/>
      <family val="2"/>
    </font>
    <font>
      <b/>
      <sz val="11"/>
      <color theme="1"/>
      <name val="Calibri"/>
      <family val="2"/>
    </font>
    <font>
      <sz val="11"/>
      <color theme="0" tint="-0.499984740745262"/>
      <name val="Calibri"/>
      <family val="2"/>
    </font>
    <font>
      <sz val="8"/>
      <name val="Aptos Narrow"/>
      <family val="2"/>
      <scheme val="minor"/>
    </font>
    <font>
      <sz val="11"/>
      <name val="Calibri"/>
      <family val="2"/>
    </font>
    <font>
      <sz val="11"/>
      <name val="Aptos Narrow"/>
      <family val="2"/>
      <scheme val="minor"/>
    </font>
    <font>
      <sz val="10"/>
      <color rgb="FF000000"/>
      <name val="Calibri"/>
      <family val="2"/>
    </font>
    <font>
      <u/>
      <sz val="11"/>
      <color theme="10"/>
      <name val="Aptos Narrow"/>
      <family val="2"/>
      <scheme val="minor"/>
    </font>
    <font>
      <i/>
      <sz val="11"/>
      <color theme="1"/>
      <name val="Calibri"/>
      <family val="2"/>
    </font>
    <font>
      <sz val="11"/>
      <color rgb="FF231F20"/>
      <name val="Calibri"/>
      <family val="2"/>
    </font>
    <font>
      <u/>
      <sz val="11"/>
      <name val="Calibri"/>
      <family val="2"/>
    </font>
    <font>
      <b/>
      <sz val="11"/>
      <color rgb="FFFF0000"/>
      <name val="Aptos Narrow"/>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5" fillId="0" borderId="0"/>
    <xf numFmtId="0" fontId="7" fillId="0" borderId="0"/>
    <xf numFmtId="0" fontId="17" fillId="0" borderId="0" applyNumberFormat="0" applyFill="0" applyBorder="0" applyAlignment="0" applyProtection="0"/>
    <xf numFmtId="43" fontId="1" fillId="0" borderId="0" applyFont="0" applyFill="0" applyBorder="0" applyAlignment="0" applyProtection="0"/>
    <xf numFmtId="0" fontId="4" fillId="0" borderId="0"/>
    <xf numFmtId="0" fontId="14" fillId="0" borderId="0"/>
    <xf numFmtId="43" fontId="1" fillId="0" borderId="0" applyFont="0" applyFill="0" applyBorder="0" applyAlignment="0" applyProtection="0"/>
    <xf numFmtId="0" fontId="4" fillId="0" borderId="0"/>
    <xf numFmtId="0" fontId="14" fillId="0" borderId="0"/>
  </cellStyleXfs>
  <cellXfs count="103">
    <xf numFmtId="0" fontId="0" fillId="0" borderId="0" xfId="0"/>
    <xf numFmtId="0" fontId="3" fillId="0" borderId="0" xfId="0" applyFont="1"/>
    <xf numFmtId="0" fontId="0" fillId="0" borderId="0" xfId="0" applyAlignment="1">
      <alignment vertical="top"/>
    </xf>
    <xf numFmtId="0" fontId="6" fillId="0" borderId="1" xfId="0" applyFont="1" applyBorder="1" applyAlignment="1">
      <alignment vertical="top" wrapText="1"/>
    </xf>
    <xf numFmtId="0" fontId="0" fillId="0" borderId="0" xfId="0" applyAlignment="1">
      <alignment horizontal="center"/>
    </xf>
    <xf numFmtId="0" fontId="2" fillId="0" borderId="0" xfId="0" applyFont="1"/>
    <xf numFmtId="0" fontId="8" fillId="0" borderId="0" xfId="0" applyFont="1"/>
    <xf numFmtId="9" fontId="8" fillId="0" borderId="0" xfId="0" applyNumberFormat="1" applyFont="1"/>
    <xf numFmtId="0" fontId="9" fillId="0" borderId="0" xfId="0" applyFont="1"/>
    <xf numFmtId="0" fontId="10" fillId="0" borderId="0" xfId="0" applyFont="1"/>
    <xf numFmtId="0" fontId="11" fillId="0" borderId="0" xfId="0" applyFont="1"/>
    <xf numFmtId="164" fontId="11" fillId="0" borderId="0" xfId="1" applyNumberFormat="1" applyFont="1"/>
    <xf numFmtId="9" fontId="11" fillId="0" borderId="0" xfId="2" applyFont="1"/>
    <xf numFmtId="0" fontId="12" fillId="0" borderId="0" xfId="0" applyFont="1"/>
    <xf numFmtId="9" fontId="12" fillId="0" borderId="0" xfId="0" applyNumberFormat="1" applyFont="1"/>
    <xf numFmtId="0" fontId="11" fillId="0" borderId="1" xfId="0" applyFont="1" applyBorder="1" applyAlignment="1">
      <alignment vertical="top" wrapText="1"/>
    </xf>
    <xf numFmtId="0" fontId="11" fillId="0" borderId="0" xfId="0" applyFont="1" applyAlignment="1">
      <alignment vertical="top" wrapText="1"/>
    </xf>
    <xf numFmtId="0" fontId="2" fillId="0" borderId="0" xfId="0" applyFont="1" applyAlignment="1">
      <alignment vertical="top" wrapText="1"/>
    </xf>
    <xf numFmtId="1" fontId="14" fillId="0" borderId="0" xfId="0" applyNumberFormat="1" applyFont="1"/>
    <xf numFmtId="0" fontId="14" fillId="0" borderId="0" xfId="0" applyFont="1"/>
    <xf numFmtId="9" fontId="14" fillId="0" borderId="0" xfId="2" applyFont="1"/>
    <xf numFmtId="1" fontId="12" fillId="0" borderId="0" xfId="0" applyNumberFormat="1" applyFont="1"/>
    <xf numFmtId="0" fontId="16" fillId="0" borderId="0" xfId="0" applyFont="1"/>
    <xf numFmtId="0" fontId="15" fillId="0" borderId="0" xfId="0" applyFont="1"/>
    <xf numFmtId="0" fontId="0" fillId="2" borderId="0" xfId="0" applyFill="1"/>
    <xf numFmtId="0" fontId="11" fillId="0" borderId="4" xfId="0" applyFont="1" applyBorder="1" applyAlignment="1">
      <alignment horizontal="center" vertical="top"/>
    </xf>
    <xf numFmtId="0" fontId="0" fillId="2" borderId="0" xfId="0" applyFill="1" applyAlignment="1">
      <alignment wrapText="1"/>
    </xf>
    <xf numFmtId="9" fontId="10" fillId="0" borderId="0" xfId="2" applyFont="1"/>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1" fillId="0" borderId="0" xfId="0" applyFont="1" applyAlignment="1">
      <alignment horizontal="center" vertical="top"/>
    </xf>
    <xf numFmtId="164" fontId="11" fillId="0" borderId="0" xfId="1" applyNumberFormat="1" applyFont="1" applyAlignment="1">
      <alignment horizontal="right"/>
    </xf>
    <xf numFmtId="9" fontId="11" fillId="0" borderId="0" xfId="2" applyFont="1" applyBorder="1" applyAlignment="1">
      <alignment horizontal="right" vertical="top" wrapText="1"/>
    </xf>
    <xf numFmtId="9" fontId="11" fillId="0" borderId="0" xfId="2" applyFont="1" applyAlignment="1">
      <alignment horizontal="right"/>
    </xf>
    <xf numFmtId="1" fontId="10" fillId="0" borderId="0" xfId="0" applyNumberFormat="1" applyFont="1"/>
    <xf numFmtId="0" fontId="10" fillId="0" borderId="0" xfId="0" applyFont="1" applyAlignment="1">
      <alignment vertical="top"/>
    </xf>
    <xf numFmtId="165" fontId="11" fillId="0" borderId="0" xfId="1" applyNumberFormat="1" applyFont="1" applyAlignment="1">
      <alignment horizontal="right" vertical="center"/>
    </xf>
    <xf numFmtId="0" fontId="10" fillId="0" borderId="0" xfId="0" applyFont="1" applyAlignment="1">
      <alignment horizontal="right"/>
    </xf>
    <xf numFmtId="9" fontId="14" fillId="0" borderId="0" xfId="2" applyFont="1" applyAlignment="1">
      <alignment horizontal="right"/>
    </xf>
    <xf numFmtId="1" fontId="10" fillId="0" borderId="0" xfId="0" applyNumberFormat="1" applyFont="1" applyAlignment="1">
      <alignment horizontal="center"/>
    </xf>
    <xf numFmtId="0" fontId="10" fillId="0" borderId="0" xfId="0" applyFont="1" applyAlignment="1">
      <alignment horizontal="center"/>
    </xf>
    <xf numFmtId="0" fontId="12" fillId="0" borderId="0" xfId="0" applyFont="1" applyAlignment="1">
      <alignment horizontal="center"/>
    </xf>
    <xf numFmtId="2" fontId="12" fillId="0" borderId="0" xfId="0" applyNumberFormat="1" applyFont="1" applyAlignment="1">
      <alignment horizontal="center"/>
    </xf>
    <xf numFmtId="164" fontId="11" fillId="0" borderId="0" xfId="1" applyNumberFormat="1" applyFont="1" applyAlignment="1">
      <alignment horizontal="right" vertical="center"/>
    </xf>
    <xf numFmtId="164" fontId="11" fillId="0" borderId="0" xfId="1" applyNumberFormat="1" applyFont="1" applyFill="1" applyAlignment="1">
      <alignment horizontal="right" vertical="center"/>
    </xf>
    <xf numFmtId="9" fontId="12" fillId="0" borderId="0" xfId="2" applyFont="1"/>
    <xf numFmtId="2" fontId="12" fillId="0" borderId="0" xfId="0" applyNumberFormat="1" applyFont="1"/>
    <xf numFmtId="0" fontId="9"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0" fontId="11" fillId="2" borderId="0" xfId="0" applyFont="1" applyFill="1" applyAlignment="1">
      <alignment wrapText="1"/>
    </xf>
    <xf numFmtId="0" fontId="19" fillId="0" borderId="0" xfId="0" applyFont="1" applyAlignment="1">
      <alignment wrapText="1"/>
    </xf>
    <xf numFmtId="0" fontId="14" fillId="2" borderId="0" xfId="6" applyFont="1" applyFill="1" applyAlignment="1">
      <alignment wrapText="1"/>
    </xf>
    <xf numFmtId="0" fontId="10" fillId="2" borderId="0" xfId="0" applyFont="1" applyFill="1" applyAlignment="1">
      <alignment wrapText="1"/>
    </xf>
    <xf numFmtId="0" fontId="10" fillId="2" borderId="0" xfId="0" quotePrefix="1" applyFont="1" applyFill="1" applyAlignment="1">
      <alignment wrapText="1"/>
    </xf>
    <xf numFmtId="0" fontId="10" fillId="0" borderId="0" xfId="0" applyFont="1" applyAlignment="1">
      <alignment wrapText="1"/>
    </xf>
    <xf numFmtId="9" fontId="11" fillId="0" borderId="0" xfId="2" applyFont="1" applyAlignment="1">
      <alignment horizontal="center"/>
    </xf>
    <xf numFmtId="0" fontId="11" fillId="0" borderId="0" xfId="2" applyNumberFormat="1" applyFont="1" applyAlignment="1">
      <alignment horizontal="center"/>
    </xf>
    <xf numFmtId="164" fontId="14" fillId="0" borderId="0" xfId="1" applyNumberFormat="1" applyFont="1"/>
    <xf numFmtId="1" fontId="14" fillId="0" borderId="0" xfId="0" applyNumberFormat="1" applyFont="1" applyAlignment="1">
      <alignment horizontal="right"/>
    </xf>
    <xf numFmtId="0" fontId="21" fillId="2" borderId="0" xfId="0" applyFont="1" applyFill="1"/>
    <xf numFmtId="9" fontId="11" fillId="0" borderId="0" xfId="2" applyFont="1" applyAlignment="1">
      <alignment vertical="top" wrapText="1"/>
    </xf>
    <xf numFmtId="49" fontId="10" fillId="0" borderId="0" xfId="0" applyNumberFormat="1" applyFont="1" applyAlignment="1">
      <alignment horizontal="right"/>
    </xf>
    <xf numFmtId="9" fontId="11" fillId="0" borderId="0" xfId="2" applyFont="1" applyFill="1"/>
    <xf numFmtId="49" fontId="10" fillId="0" borderId="1" xfId="0" applyNumberFormat="1" applyFont="1" applyBorder="1" applyAlignment="1">
      <alignment horizontal="center" vertical="top" wrapText="1"/>
    </xf>
    <xf numFmtId="9" fontId="10" fillId="0" borderId="0" xfId="2" applyFont="1" applyAlignment="1">
      <alignment horizontal="right"/>
    </xf>
    <xf numFmtId="9" fontId="10" fillId="0" borderId="0" xfId="2" applyFont="1" applyFill="1"/>
    <xf numFmtId="9" fontId="10" fillId="0" borderId="0" xfId="2" applyFont="1" applyFill="1" applyAlignment="1">
      <alignment horizontal="right"/>
    </xf>
    <xf numFmtId="0" fontId="11" fillId="0" borderId="0" xfId="0" applyFont="1" applyAlignment="1">
      <alignment horizontal="center"/>
    </xf>
    <xf numFmtId="0" fontId="0" fillId="2" borderId="1" xfId="0" applyFill="1" applyBorder="1"/>
    <xf numFmtId="0" fontId="0" fillId="2" borderId="3" xfId="0" applyFill="1" applyBorder="1"/>
    <xf numFmtId="0" fontId="0" fillId="2" borderId="1" xfId="0" applyFill="1" applyBorder="1" applyAlignment="1">
      <alignment vertical="top"/>
    </xf>
    <xf numFmtId="0" fontId="0" fillId="0" borderId="3" xfId="0" applyBorder="1"/>
    <xf numFmtId="1" fontId="0" fillId="0" borderId="0" xfId="0" applyNumberFormat="1"/>
    <xf numFmtId="165" fontId="11" fillId="0" borderId="0" xfId="1" applyNumberFormat="1" applyFont="1" applyFill="1" applyAlignment="1">
      <alignment horizontal="right" vertical="center"/>
    </xf>
    <xf numFmtId="1" fontId="7" fillId="0" borderId="0" xfId="0" applyNumberFormat="1" applyFont="1" applyAlignment="1">
      <alignment horizontal="right"/>
    </xf>
    <xf numFmtId="9" fontId="7" fillId="0" borderId="0" xfId="2" applyFont="1" applyAlignment="1">
      <alignment horizontal="right"/>
    </xf>
    <xf numFmtId="2" fontId="0" fillId="0" borderId="0" xfId="0" applyNumberFormat="1"/>
    <xf numFmtId="0" fontId="7" fillId="0" borderId="0" xfId="0" applyFont="1"/>
    <xf numFmtId="9" fontId="11" fillId="0" borderId="0" xfId="0" applyNumberFormat="1" applyFont="1" applyAlignment="1">
      <alignment horizontal="right"/>
    </xf>
    <xf numFmtId="9" fontId="7" fillId="0" borderId="0" xfId="2" applyFont="1"/>
    <xf numFmtId="0" fontId="7" fillId="2" borderId="0" xfId="6" applyFont="1" applyFill="1" applyAlignment="1">
      <alignment wrapText="1"/>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1" xfId="0" applyBorder="1" applyAlignment="1">
      <alignment horizontal="left" wrapText="1"/>
    </xf>
    <xf numFmtId="0" fontId="0" fillId="2" borderId="1" xfId="0" applyFill="1" applyBorder="1"/>
    <xf numFmtId="0" fontId="0" fillId="2" borderId="1" xfId="0" applyFill="1" applyBorder="1" applyAlignment="1">
      <alignment horizontal="left"/>
    </xf>
    <xf numFmtId="0" fontId="0" fillId="2" borderId="1" xfId="0" applyFill="1" applyBorder="1" applyAlignment="1">
      <alignment horizontal="left" wrapText="1"/>
    </xf>
    <xf numFmtId="14" fontId="0" fillId="2" borderId="1" xfId="0" applyNumberFormat="1" applyFill="1" applyBorder="1" applyAlignment="1">
      <alignment horizontal="left"/>
    </xf>
    <xf numFmtId="0" fontId="11" fillId="0" borderId="1" xfId="0" applyFont="1" applyBorder="1" applyAlignment="1">
      <alignment horizontal="center"/>
    </xf>
    <xf numFmtId="0" fontId="11" fillId="0" borderId="4" xfId="0" applyFont="1" applyBorder="1" applyAlignment="1">
      <alignment horizontal="center" vertical="top"/>
    </xf>
    <xf numFmtId="0" fontId="11" fillId="0" borderId="4" xfId="0" applyFont="1" applyBorder="1" applyAlignment="1">
      <alignment horizontal="center" vertical="top" wrapText="1"/>
    </xf>
    <xf numFmtId="0" fontId="11" fillId="0" borderId="0" xfId="0" applyFont="1" applyAlignment="1">
      <alignment horizontal="center" vertical="top"/>
    </xf>
    <xf numFmtId="0" fontId="10" fillId="0" borderId="1" xfId="0" applyFont="1" applyBorder="1" applyAlignment="1">
      <alignment horizontal="center"/>
    </xf>
    <xf numFmtId="0" fontId="10" fillId="0" borderId="2" xfId="0" applyFont="1" applyBorder="1" applyAlignment="1">
      <alignment horizontal="center" wrapText="1"/>
    </xf>
    <xf numFmtId="0" fontId="10" fillId="0" borderId="5" xfId="0" applyFont="1" applyBorder="1" applyAlignment="1">
      <alignment horizontal="center" wrapText="1"/>
    </xf>
    <xf numFmtId="0" fontId="10" fillId="0" borderId="3" xfId="0" applyFont="1" applyBorder="1" applyAlignment="1">
      <alignment horizontal="center" wrapTex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cellXfs>
  <cellStyles count="13">
    <cellStyle name="Comma" xfId="1" builtinId="3"/>
    <cellStyle name="Comma 2" xfId="7" xr:uid="{00000000-0005-0000-0000-000001000000}"/>
    <cellStyle name="Comma 2 2" xfId="10" xr:uid="{00000000-0005-0000-0000-000002000000}"/>
    <cellStyle name="Hyperlink" xfId="6" builtinId="8"/>
    <cellStyle name="Normal" xfId="0" builtinId="0"/>
    <cellStyle name="Normal 2" xfId="3" xr:uid="{00000000-0005-0000-0000-000005000000}"/>
    <cellStyle name="Normal 3" xfId="4" xr:uid="{00000000-0005-0000-0000-000006000000}"/>
    <cellStyle name="Normal 3 2" xfId="11" xr:uid="{00000000-0005-0000-0000-000007000000}"/>
    <cellStyle name="Normal 3 3" xfId="8" xr:uid="{00000000-0005-0000-0000-000008000000}"/>
    <cellStyle name="Normal 4" xfId="5" xr:uid="{00000000-0005-0000-0000-000009000000}"/>
    <cellStyle name="Normal 4 2" xfId="12" xr:uid="{00000000-0005-0000-0000-00000A000000}"/>
    <cellStyle name="Normal 4 3" xfId="9" xr:uid="{00000000-0005-0000-0000-00000B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natcan.org.uk/audits/pancreatic/reports/npaca-scoping-documen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natcan.org.uk/audits/pancreatic/reports/npaca-scoping-document/"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401176</xdr:colOff>
      <xdr:row>5</xdr:row>
      <xdr:rowOff>167640</xdr:rowOff>
    </xdr:to>
    <xdr:grpSp>
      <xdr:nvGrpSpPr>
        <xdr:cNvPr id="36" name="Group 35">
          <a:extLst>
            <a:ext uri="{FF2B5EF4-FFF2-40B4-BE49-F238E27FC236}">
              <a16:creationId xmlns:a16="http://schemas.microsoft.com/office/drawing/2014/main" id="{78DA2F99-68D0-4C3A-AE66-E8476CC1AB32}"/>
            </a:ext>
          </a:extLst>
        </xdr:cNvPr>
        <xdr:cNvGrpSpPr/>
      </xdr:nvGrpSpPr>
      <xdr:grpSpPr>
        <a:xfrm>
          <a:off x="609600" y="182880"/>
          <a:ext cx="8185006" cy="901700"/>
          <a:chOff x="782954" y="133350"/>
          <a:chExt cx="8588866" cy="885190"/>
        </a:xfrm>
      </xdr:grpSpPr>
      <xdr:sp macro="" textlink="">
        <xdr:nvSpPr>
          <xdr:cNvPr id="37" name="TextBox 36">
            <a:hlinkClick xmlns:r="http://schemas.openxmlformats.org/officeDocument/2006/relationships" r:id="rId1"/>
            <a:extLst>
              <a:ext uri="{FF2B5EF4-FFF2-40B4-BE49-F238E27FC236}">
                <a16:creationId xmlns:a16="http://schemas.microsoft.com/office/drawing/2014/main" id="{D8EDBDCE-EE25-5414-13BF-ED08FB1C2BA5}"/>
              </a:ext>
            </a:extLst>
          </xdr:cNvPr>
          <xdr:cNvSpPr txBox="1"/>
        </xdr:nvSpPr>
        <xdr:spPr>
          <a:xfrm>
            <a:off x="3464713" y="190095"/>
            <a:ext cx="2942382" cy="773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a:solidFill>
                  <a:sysClr val="windowText" lastClr="000000"/>
                </a:solidFill>
              </a:rPr>
              <a:t>PancreaticCancerAudit@rcseng.ac.uk</a:t>
            </a:r>
          </a:p>
          <a:p>
            <a:pPr algn="l"/>
            <a:r>
              <a:rPr lang="en-GB" sz="1100">
                <a:solidFill>
                  <a:sysClr val="windowText" lastClr="000000"/>
                </a:solidFill>
              </a:rPr>
              <a:t>https://www.natcan.org.uk/audits/pancreatic/</a:t>
            </a:r>
          </a:p>
          <a:p>
            <a:pPr algn="l"/>
            <a:r>
              <a:rPr lang="en-GB" sz="1100" baseline="0">
                <a:solidFill>
                  <a:sysClr val="windowText" lastClr="000000"/>
                </a:solidFill>
              </a:rPr>
              <a:t>Twitter/X: </a:t>
            </a:r>
            <a:r>
              <a:rPr lang="en-GB">
                <a:solidFill>
                  <a:sysClr val="windowText" lastClr="000000"/>
                </a:solidFill>
              </a:rPr>
              <a:t>@NPaCA_NATCAN</a:t>
            </a:r>
            <a:endParaRPr lang="en-GB" sz="1100">
              <a:solidFill>
                <a:sysClr val="windowText" lastClr="000000"/>
              </a:solidFill>
            </a:endParaRPr>
          </a:p>
        </xdr:txBody>
      </xdr:sp>
      <xdr:pic>
        <xdr:nvPicPr>
          <xdr:cNvPr id="38" name="Picture 37">
            <a:extLst>
              <a:ext uri="{FF2B5EF4-FFF2-40B4-BE49-F238E27FC236}">
                <a16:creationId xmlns:a16="http://schemas.microsoft.com/office/drawing/2014/main" id="{9F891893-7F05-3C80-1406-0EAEE4BCF3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77417" y="133350"/>
            <a:ext cx="2494403" cy="885190"/>
          </a:xfrm>
          <a:prstGeom prst="rect">
            <a:avLst/>
          </a:prstGeom>
        </xdr:spPr>
      </xdr:pic>
      <xdr:pic>
        <xdr:nvPicPr>
          <xdr:cNvPr id="39" name="Picture 38" descr="A purple and black logo&#10;&#10;Description automatically generated">
            <a:extLst>
              <a:ext uri="{FF2B5EF4-FFF2-40B4-BE49-F238E27FC236}">
                <a16:creationId xmlns:a16="http://schemas.microsoft.com/office/drawing/2014/main" id="{D24C6011-AF0E-DD83-2A32-1A093158A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954" y="136108"/>
            <a:ext cx="2211438" cy="87967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xdr:row>
      <xdr:rowOff>9525</xdr:rowOff>
    </xdr:from>
    <xdr:to>
      <xdr:col>1</xdr:col>
      <xdr:colOff>8874280</xdr:colOff>
      <xdr:row>5</xdr:row>
      <xdr:rowOff>149276</xdr:rowOff>
    </xdr:to>
    <xdr:grpSp>
      <xdr:nvGrpSpPr>
        <xdr:cNvPr id="6" name="Group 5">
          <a:extLst>
            <a:ext uri="{FF2B5EF4-FFF2-40B4-BE49-F238E27FC236}">
              <a16:creationId xmlns:a16="http://schemas.microsoft.com/office/drawing/2014/main" id="{D5ABB100-4B26-495B-8DB0-37AEC73529B6}"/>
            </a:ext>
          </a:extLst>
        </xdr:cNvPr>
        <xdr:cNvGrpSpPr/>
      </xdr:nvGrpSpPr>
      <xdr:grpSpPr>
        <a:xfrm>
          <a:off x="332105" y="194945"/>
          <a:ext cx="8770775" cy="868731"/>
          <a:chOff x="782954" y="133350"/>
          <a:chExt cx="8588866" cy="885190"/>
        </a:xfrm>
      </xdr:grpSpPr>
      <xdr:sp macro="" textlink="">
        <xdr:nvSpPr>
          <xdr:cNvPr id="7" name="TextBox 6">
            <a:hlinkClick xmlns:r="http://schemas.openxmlformats.org/officeDocument/2006/relationships" r:id="rId1"/>
            <a:extLst>
              <a:ext uri="{FF2B5EF4-FFF2-40B4-BE49-F238E27FC236}">
                <a16:creationId xmlns:a16="http://schemas.microsoft.com/office/drawing/2014/main" id="{E941ACCE-72B3-9069-6D36-D99F723C916E}"/>
              </a:ext>
            </a:extLst>
          </xdr:cNvPr>
          <xdr:cNvSpPr txBox="1"/>
        </xdr:nvSpPr>
        <xdr:spPr>
          <a:xfrm>
            <a:off x="3464713" y="190095"/>
            <a:ext cx="2942382" cy="773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solidFill>
                  <a:sysClr val="windowText" lastClr="000000"/>
                </a:solidFill>
              </a:rPr>
              <a:t>PancreaticCancerAudit@rcseng.ac.uk</a:t>
            </a:r>
          </a:p>
          <a:p>
            <a:r>
              <a:rPr lang="en-GB" sz="1100">
                <a:solidFill>
                  <a:sysClr val="windowText" lastClr="000000"/>
                </a:solidFill>
              </a:rPr>
              <a:t>https://www.natcan.org.uk/audits/pancreatic/</a:t>
            </a:r>
          </a:p>
          <a:p>
            <a:r>
              <a:rPr lang="en-GB" sz="1100" baseline="0">
                <a:solidFill>
                  <a:sysClr val="windowText" lastClr="000000"/>
                </a:solidFill>
              </a:rPr>
              <a:t>Twitter/X: </a:t>
            </a:r>
            <a:r>
              <a:rPr lang="en-GB">
                <a:solidFill>
                  <a:sysClr val="windowText" lastClr="000000"/>
                </a:solidFill>
              </a:rPr>
              <a:t>@NPaCA_NATCAN</a:t>
            </a:r>
            <a:endParaRPr lang="en-GB" sz="1100">
              <a:solidFill>
                <a:sysClr val="windowText" lastClr="000000"/>
              </a:solidFill>
            </a:endParaRPr>
          </a:p>
        </xdr:txBody>
      </xdr:sp>
      <xdr:pic>
        <xdr:nvPicPr>
          <xdr:cNvPr id="8" name="Picture 7">
            <a:extLst>
              <a:ext uri="{FF2B5EF4-FFF2-40B4-BE49-F238E27FC236}">
                <a16:creationId xmlns:a16="http://schemas.microsoft.com/office/drawing/2014/main" id="{D7792161-87EA-5AB4-CCF9-F1C4EB1B52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77417" y="133350"/>
            <a:ext cx="2494403" cy="885190"/>
          </a:xfrm>
          <a:prstGeom prst="rect">
            <a:avLst/>
          </a:prstGeom>
        </xdr:spPr>
      </xdr:pic>
      <xdr:pic>
        <xdr:nvPicPr>
          <xdr:cNvPr id="9" name="Picture 8" descr="A purple and black logo&#10;&#10;Description automatically generated">
            <a:extLst>
              <a:ext uri="{FF2B5EF4-FFF2-40B4-BE49-F238E27FC236}">
                <a16:creationId xmlns:a16="http://schemas.microsoft.com/office/drawing/2014/main" id="{20B4FB8C-CAF7-F395-71C6-5920B45AAA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954" y="136108"/>
            <a:ext cx="2211438" cy="879675"/>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atcan.org.uk/audits/pancreatic/reports-2/" TargetMode="External"/><Relationship Id="rId7" Type="http://schemas.openxmlformats.org/officeDocument/2006/relationships/drawing" Target="../drawings/drawing2.xml"/><Relationship Id="rId2" Type="http://schemas.openxmlformats.org/officeDocument/2006/relationships/hyperlink" Target="https://www.natcan.org.uk/audits/pancreatic/reports-2/" TargetMode="External"/><Relationship Id="rId1" Type="http://schemas.openxmlformats.org/officeDocument/2006/relationships/hyperlink" Target="https://www.natcan.org.uk/audits/pancreatic/" TargetMode="External"/><Relationship Id="rId6" Type="http://schemas.openxmlformats.org/officeDocument/2006/relationships/printerSettings" Target="../printerSettings/printerSettings1.bin"/><Relationship Id="rId5" Type="http://schemas.openxmlformats.org/officeDocument/2006/relationships/hyperlink" Target="https://www.hqip.org.uk/wp-content/uploads/2019/02/NCAPOP-Cause-for-Concern-Guidance-Final-E-and-W-Feb-2019.pdf" TargetMode="External"/><Relationship Id="rId4" Type="http://schemas.openxmlformats.org/officeDocument/2006/relationships/hyperlink" Target="https://www.hqip.org.uk/wp-content/uploads/2024/02/HQIP-NCAPOP-Outlier-Guidance_2102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workbookViewId="0"/>
  </sheetViews>
  <sheetFormatPr defaultRowHeight="14.5" x14ac:dyDescent="0.35"/>
  <cols>
    <col min="2" max="2" width="23.81640625" customWidth="1"/>
    <col min="4" max="4" width="61.453125" customWidth="1"/>
  </cols>
  <sheetData>
    <row r="1" spans="1:7" x14ac:dyDescent="0.35">
      <c r="A1" s="24"/>
      <c r="B1" s="24"/>
      <c r="C1" s="24"/>
      <c r="D1" s="24"/>
      <c r="E1" s="24"/>
      <c r="F1" s="24"/>
      <c r="G1" s="24"/>
    </row>
    <row r="2" spans="1:7" x14ac:dyDescent="0.35">
      <c r="A2" s="24"/>
      <c r="B2" s="24"/>
      <c r="C2" s="24"/>
      <c r="D2" s="24"/>
      <c r="E2" s="24"/>
      <c r="F2" s="24"/>
      <c r="G2" s="24"/>
    </row>
    <row r="3" spans="1:7" x14ac:dyDescent="0.35">
      <c r="A3" s="24"/>
      <c r="B3" s="24"/>
      <c r="C3" s="24"/>
      <c r="D3" s="24"/>
      <c r="E3" s="24"/>
      <c r="F3" s="24"/>
      <c r="G3" s="24"/>
    </row>
    <row r="4" spans="1:7" x14ac:dyDescent="0.35">
      <c r="A4" s="24"/>
      <c r="B4" s="24"/>
      <c r="C4" s="24"/>
      <c r="D4" s="24"/>
      <c r="E4" s="24"/>
      <c r="F4" s="24"/>
      <c r="G4" s="24"/>
    </row>
    <row r="5" spans="1:7" x14ac:dyDescent="0.35">
      <c r="A5" s="24"/>
      <c r="B5" s="24"/>
      <c r="C5" s="24"/>
      <c r="D5" s="24"/>
      <c r="E5" s="24"/>
      <c r="F5" s="24"/>
      <c r="G5" s="24"/>
    </row>
    <row r="6" spans="1:7" x14ac:dyDescent="0.35">
      <c r="A6" s="24"/>
      <c r="B6" s="24"/>
      <c r="C6" s="24"/>
      <c r="D6" s="24"/>
      <c r="E6" s="24"/>
      <c r="F6" s="24"/>
      <c r="G6" s="24"/>
    </row>
    <row r="7" spans="1:7" x14ac:dyDescent="0.35">
      <c r="A7" s="24"/>
      <c r="B7" s="24"/>
      <c r="C7" s="24"/>
      <c r="D7" s="24"/>
      <c r="E7" s="24"/>
      <c r="F7" s="24"/>
      <c r="G7" s="24"/>
    </row>
    <row r="8" spans="1:7" x14ac:dyDescent="0.35">
      <c r="A8" s="24"/>
      <c r="B8" s="24"/>
      <c r="C8" s="24"/>
      <c r="D8" s="24"/>
      <c r="E8" s="24"/>
      <c r="F8" s="24"/>
      <c r="G8" s="24"/>
    </row>
    <row r="9" spans="1:7" x14ac:dyDescent="0.35">
      <c r="A9" s="24"/>
      <c r="B9" s="70" t="s">
        <v>704</v>
      </c>
      <c r="C9" s="88" t="s">
        <v>705</v>
      </c>
      <c r="D9" s="88"/>
      <c r="E9" s="24"/>
      <c r="F9" s="24"/>
      <c r="G9" s="24"/>
    </row>
    <row r="10" spans="1:7" x14ac:dyDescent="0.35">
      <c r="A10" s="24"/>
      <c r="B10" s="70" t="s">
        <v>706</v>
      </c>
      <c r="C10" s="88" t="s">
        <v>707</v>
      </c>
      <c r="D10" s="88"/>
      <c r="E10" s="24"/>
      <c r="F10" s="24"/>
      <c r="G10" s="24"/>
    </row>
    <row r="11" spans="1:7" x14ac:dyDescent="0.35">
      <c r="A11" s="24"/>
      <c r="B11" s="70" t="s">
        <v>708</v>
      </c>
      <c r="C11" s="88" t="s">
        <v>726</v>
      </c>
      <c r="D11" s="88"/>
      <c r="E11" s="24"/>
      <c r="F11" s="24"/>
      <c r="G11" s="24"/>
    </row>
    <row r="12" spans="1:7" x14ac:dyDescent="0.35">
      <c r="A12" s="24"/>
      <c r="B12" s="70" t="s">
        <v>709</v>
      </c>
      <c r="C12" s="88" t="s">
        <v>728</v>
      </c>
      <c r="D12" s="88"/>
      <c r="E12" s="24"/>
      <c r="F12" s="24"/>
      <c r="G12" s="24"/>
    </row>
    <row r="13" spans="1:7" ht="31" customHeight="1" x14ac:dyDescent="0.35">
      <c r="A13" s="24"/>
      <c r="B13" s="70" t="s">
        <v>710</v>
      </c>
      <c r="C13" s="89" t="s">
        <v>727</v>
      </c>
      <c r="D13" s="89"/>
      <c r="E13" s="24"/>
      <c r="F13" s="24"/>
      <c r="G13" s="24"/>
    </row>
    <row r="14" spans="1:7" x14ac:dyDescent="0.35">
      <c r="A14" s="24"/>
      <c r="B14" s="70" t="s">
        <v>711</v>
      </c>
      <c r="C14" s="90" t="s">
        <v>752</v>
      </c>
      <c r="D14" s="90"/>
      <c r="E14" s="24"/>
      <c r="F14" s="24"/>
      <c r="G14" s="24"/>
    </row>
    <row r="15" spans="1:7" x14ac:dyDescent="0.35">
      <c r="A15" s="24"/>
      <c r="B15" s="83" t="s">
        <v>712</v>
      </c>
      <c r="C15" s="71" t="s">
        <v>713</v>
      </c>
      <c r="D15" s="70" t="s">
        <v>714</v>
      </c>
      <c r="E15" s="24"/>
      <c r="F15" s="24"/>
      <c r="G15" s="24"/>
    </row>
    <row r="16" spans="1:7" x14ac:dyDescent="0.35">
      <c r="A16" s="24"/>
      <c r="B16" s="84"/>
      <c r="C16" s="73" t="s">
        <v>713</v>
      </c>
      <c r="D16" s="70" t="s">
        <v>716</v>
      </c>
      <c r="E16" s="24"/>
      <c r="F16" s="24"/>
      <c r="G16" s="24"/>
    </row>
    <row r="17" spans="1:7" x14ac:dyDescent="0.35">
      <c r="A17" s="24"/>
      <c r="B17" s="84"/>
      <c r="C17" s="71" t="s">
        <v>713</v>
      </c>
      <c r="D17" s="70" t="s">
        <v>717</v>
      </c>
      <c r="E17" s="24"/>
      <c r="F17" s="24"/>
      <c r="G17" s="24"/>
    </row>
    <row r="18" spans="1:7" x14ac:dyDescent="0.35">
      <c r="A18" s="24"/>
      <c r="B18" s="84"/>
      <c r="C18" s="71" t="s">
        <v>713</v>
      </c>
      <c r="D18" s="70" t="s">
        <v>718</v>
      </c>
      <c r="E18" s="24"/>
      <c r="F18" s="24"/>
      <c r="G18" s="24"/>
    </row>
    <row r="19" spans="1:7" x14ac:dyDescent="0.35">
      <c r="A19" s="24"/>
      <c r="B19" s="84"/>
      <c r="C19" s="71" t="s">
        <v>713</v>
      </c>
      <c r="D19" s="70" t="s">
        <v>719</v>
      </c>
      <c r="E19" s="24"/>
      <c r="F19" s="24"/>
      <c r="G19" s="24"/>
    </row>
    <row r="20" spans="1:7" x14ac:dyDescent="0.35">
      <c r="A20" s="24"/>
      <c r="B20" s="84"/>
      <c r="C20" s="71" t="s">
        <v>713</v>
      </c>
      <c r="D20" s="70" t="s">
        <v>720</v>
      </c>
      <c r="E20" s="24"/>
      <c r="F20" s="24"/>
      <c r="G20" s="24"/>
    </row>
    <row r="21" spans="1:7" x14ac:dyDescent="0.35">
      <c r="A21" s="24"/>
      <c r="B21" s="85"/>
      <c r="C21" s="71" t="s">
        <v>715</v>
      </c>
      <c r="D21" s="70" t="s">
        <v>721</v>
      </c>
      <c r="E21" s="24"/>
      <c r="F21" s="24"/>
      <c r="G21" s="24"/>
    </row>
    <row r="22" spans="1:7" ht="27.75" customHeight="1" x14ac:dyDescent="0.35">
      <c r="A22" s="24"/>
      <c r="B22" s="72" t="s">
        <v>722</v>
      </c>
      <c r="C22" s="86" t="s">
        <v>729</v>
      </c>
      <c r="D22" s="86"/>
      <c r="E22" s="24"/>
      <c r="F22" s="24"/>
      <c r="G22" s="24"/>
    </row>
    <row r="23" spans="1:7" x14ac:dyDescent="0.35">
      <c r="A23" s="24"/>
      <c r="B23" s="70" t="s">
        <v>723</v>
      </c>
      <c r="C23" s="87" t="s">
        <v>724</v>
      </c>
      <c r="D23" s="87"/>
      <c r="E23" s="24"/>
      <c r="F23" s="24"/>
      <c r="G23" s="24"/>
    </row>
    <row r="24" spans="1:7" x14ac:dyDescent="0.35">
      <c r="A24" s="24"/>
      <c r="B24" s="24" t="s">
        <v>725</v>
      </c>
      <c r="C24" s="24"/>
      <c r="D24" s="24"/>
      <c r="E24" s="24"/>
      <c r="F24" s="24"/>
      <c r="G24" s="24"/>
    </row>
    <row r="25" spans="1:7" x14ac:dyDescent="0.35">
      <c r="A25" s="24"/>
      <c r="B25" s="24"/>
      <c r="C25" s="24"/>
      <c r="D25" s="24"/>
      <c r="E25" s="24"/>
      <c r="F25" s="24"/>
      <c r="G25" s="24"/>
    </row>
    <row r="26" spans="1:7" x14ac:dyDescent="0.35">
      <c r="A26" s="24"/>
      <c r="B26" s="24"/>
      <c r="C26" s="24"/>
      <c r="D26" s="24"/>
      <c r="E26" s="24"/>
      <c r="F26" s="24"/>
      <c r="G26" s="24"/>
    </row>
    <row r="27" spans="1:7" x14ac:dyDescent="0.35">
      <c r="A27" s="24"/>
      <c r="B27" s="24"/>
      <c r="C27" s="24"/>
      <c r="D27" s="24"/>
      <c r="E27" s="24"/>
      <c r="F27" s="24"/>
      <c r="G27" s="24"/>
    </row>
    <row r="28" spans="1:7" x14ac:dyDescent="0.35">
      <c r="A28" s="24"/>
      <c r="B28" s="24"/>
      <c r="C28" s="24"/>
      <c r="D28" s="24"/>
      <c r="E28" s="24"/>
      <c r="F28" s="24"/>
      <c r="G28" s="24"/>
    </row>
    <row r="29" spans="1:7" x14ac:dyDescent="0.35">
      <c r="A29" s="24"/>
      <c r="B29" s="24"/>
      <c r="C29" s="24"/>
      <c r="D29" s="24"/>
      <c r="E29" s="24"/>
      <c r="F29" s="24"/>
      <c r="G29" s="24"/>
    </row>
    <row r="30" spans="1:7" x14ac:dyDescent="0.35">
      <c r="A30" s="24"/>
      <c r="B30" s="24"/>
      <c r="C30" s="24"/>
      <c r="D30" s="24"/>
      <c r="E30" s="24"/>
      <c r="F30" s="24"/>
      <c r="G30" s="24"/>
    </row>
    <row r="31" spans="1:7" x14ac:dyDescent="0.35">
      <c r="A31" s="24"/>
      <c r="B31" s="24"/>
      <c r="C31" s="24"/>
      <c r="D31" s="24"/>
      <c r="E31" s="24"/>
      <c r="F31" s="24"/>
      <c r="G31" s="24"/>
    </row>
    <row r="32" spans="1:7" x14ac:dyDescent="0.35">
      <c r="A32" s="24"/>
      <c r="B32" s="24"/>
      <c r="C32" s="24"/>
      <c r="D32" s="24"/>
      <c r="E32" s="24"/>
      <c r="F32" s="24"/>
      <c r="G32" s="24"/>
    </row>
    <row r="33" spans="1:7" x14ac:dyDescent="0.35">
      <c r="A33" s="24"/>
      <c r="B33" s="24"/>
      <c r="C33" s="24"/>
      <c r="D33" s="24"/>
      <c r="E33" s="24"/>
      <c r="F33" s="24"/>
      <c r="G33" s="24"/>
    </row>
  </sheetData>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5"/>
  <sheetViews>
    <sheetView workbookViewId="0">
      <pane ySplit="10" topLeftCell="A16" activePane="bottomLeft" state="frozen"/>
      <selection pane="bottomLeft"/>
    </sheetView>
  </sheetViews>
  <sheetFormatPr defaultRowHeight="14.5" x14ac:dyDescent="0.35"/>
  <cols>
    <col min="1" max="1" width="11.7265625" customWidth="1"/>
    <col min="2" max="2" width="31.1796875" customWidth="1"/>
    <col min="3" max="3" width="17.7265625" customWidth="1"/>
    <col min="4" max="13" width="19.7265625" customWidth="1"/>
  </cols>
  <sheetData>
    <row r="1" spans="1:16" x14ac:dyDescent="0.35">
      <c r="A1" s="61"/>
    </row>
    <row r="2" spans="1:16" ht="21" x14ac:dyDescent="0.5">
      <c r="A2" s="1" t="s">
        <v>548</v>
      </c>
    </row>
    <row r="3" spans="1:16" x14ac:dyDescent="0.35">
      <c r="B3" s="9" t="s">
        <v>743</v>
      </c>
    </row>
    <row r="4" spans="1:16" x14ac:dyDescent="0.35">
      <c r="B4" s="9" t="s">
        <v>626</v>
      </c>
    </row>
    <row r="5" spans="1:16" x14ac:dyDescent="0.35">
      <c r="B5" s="9" t="s">
        <v>336</v>
      </c>
    </row>
    <row r="6" spans="1:16" x14ac:dyDescent="0.35">
      <c r="B6" s="9" t="s">
        <v>549</v>
      </c>
    </row>
    <row r="8" spans="1:16" s="2" customFormat="1" ht="29" x14ac:dyDescent="0.35">
      <c r="A8" s="36"/>
      <c r="B8" s="36"/>
      <c r="C8" s="36"/>
      <c r="D8" s="28" t="s">
        <v>144</v>
      </c>
      <c r="E8" s="100" t="s">
        <v>611</v>
      </c>
      <c r="F8" s="102"/>
      <c r="G8" s="102"/>
      <c r="H8" s="102"/>
      <c r="I8" s="101"/>
      <c r="J8" s="100" t="s">
        <v>136</v>
      </c>
      <c r="K8" s="101"/>
      <c r="L8" s="99" t="s">
        <v>137</v>
      </c>
      <c r="M8" s="99"/>
    </row>
    <row r="9" spans="1:16" s="2" customFormat="1" ht="72.5" x14ac:dyDescent="0.35">
      <c r="A9" s="3" t="s">
        <v>140</v>
      </c>
      <c r="B9" s="3" t="s">
        <v>1</v>
      </c>
      <c r="C9" s="28" t="s">
        <v>138</v>
      </c>
      <c r="D9" s="28" t="s">
        <v>617</v>
      </c>
      <c r="E9" s="29" t="s">
        <v>618</v>
      </c>
      <c r="F9" s="29" t="s">
        <v>676</v>
      </c>
      <c r="G9" s="29" t="s">
        <v>620</v>
      </c>
      <c r="H9" s="29" t="s">
        <v>621</v>
      </c>
      <c r="I9" s="29" t="s">
        <v>622</v>
      </c>
      <c r="J9" s="28" t="s">
        <v>623</v>
      </c>
      <c r="K9" s="28" t="s">
        <v>624</v>
      </c>
      <c r="L9" s="28" t="s">
        <v>625</v>
      </c>
      <c r="M9" s="28" t="s">
        <v>734</v>
      </c>
    </row>
    <row r="10" spans="1:16" s="5" customFormat="1" x14ac:dyDescent="0.35">
      <c r="A10" s="10" t="s">
        <v>5</v>
      </c>
      <c r="B10" s="31" t="s">
        <v>6</v>
      </c>
      <c r="C10" s="37">
        <v>19308</v>
      </c>
      <c r="D10" s="34">
        <v>0.76</v>
      </c>
      <c r="E10" s="57" t="s">
        <v>344</v>
      </c>
      <c r="F10" s="58" t="s">
        <v>345</v>
      </c>
      <c r="G10" s="34">
        <v>0.56000000000000005</v>
      </c>
      <c r="H10" s="34">
        <v>0.67</v>
      </c>
      <c r="I10" s="34">
        <v>0.35</v>
      </c>
      <c r="J10" s="34">
        <v>0.55000000000000004</v>
      </c>
      <c r="K10" s="34">
        <v>0.25</v>
      </c>
      <c r="L10" s="34">
        <v>0.86</v>
      </c>
      <c r="M10" s="34">
        <v>0.51</v>
      </c>
    </row>
    <row r="11" spans="1:16" x14ac:dyDescent="0.35">
      <c r="A11" s="9" t="s">
        <v>5</v>
      </c>
      <c r="B11" s="9" t="s">
        <v>145</v>
      </c>
      <c r="C11" s="35">
        <v>908</v>
      </c>
      <c r="D11" s="27">
        <v>0.81387662887573242</v>
      </c>
      <c r="E11" s="40" t="s">
        <v>550</v>
      </c>
      <c r="F11" s="41" t="s">
        <v>569</v>
      </c>
      <c r="G11" s="27">
        <v>0.55203622579574585</v>
      </c>
      <c r="H11" s="27">
        <v>0.6289592981338501</v>
      </c>
      <c r="I11" s="27">
        <v>0.41758242249488831</v>
      </c>
      <c r="J11" s="27">
        <v>0.65923565626144409</v>
      </c>
      <c r="K11" s="27">
        <v>0.241050124168396</v>
      </c>
      <c r="L11" s="27">
        <v>0.92517006397247314</v>
      </c>
      <c r="M11" s="27">
        <v>0.58810573816299438</v>
      </c>
      <c r="N11" s="4"/>
      <c r="O11" s="4"/>
      <c r="P11" s="4"/>
    </row>
    <row r="12" spans="1:16" x14ac:dyDescent="0.35">
      <c r="A12" s="9" t="s">
        <v>5</v>
      </c>
      <c r="B12" s="9" t="s">
        <v>146</v>
      </c>
      <c r="C12" s="35">
        <v>1489</v>
      </c>
      <c r="D12" s="27">
        <v>0.71457356214523315</v>
      </c>
      <c r="E12" s="40" t="s">
        <v>551</v>
      </c>
      <c r="F12" s="41" t="s">
        <v>570</v>
      </c>
      <c r="G12" s="27">
        <v>0.49135801196098328</v>
      </c>
      <c r="H12" s="27">
        <v>0.61975306272506714</v>
      </c>
      <c r="I12" s="27">
        <v>0.26060605049133301</v>
      </c>
      <c r="J12" s="27">
        <v>0.56146180629730225</v>
      </c>
      <c r="K12" s="27">
        <v>0.25399360060691828</v>
      </c>
      <c r="L12" s="27">
        <v>0.85416668653488159</v>
      </c>
      <c r="M12" s="27">
        <v>0.44660845398902888</v>
      </c>
      <c r="N12" s="4"/>
      <c r="O12" s="4"/>
      <c r="P12" s="4"/>
    </row>
    <row r="13" spans="1:16" x14ac:dyDescent="0.35">
      <c r="A13" s="9" t="s">
        <v>5</v>
      </c>
      <c r="B13" s="9" t="s">
        <v>335</v>
      </c>
      <c r="C13" s="35">
        <v>2177</v>
      </c>
      <c r="D13" s="27">
        <v>0.76205790042877197</v>
      </c>
      <c r="E13" s="40" t="s">
        <v>552</v>
      </c>
      <c r="F13" s="41" t="s">
        <v>571</v>
      </c>
      <c r="G13" s="27">
        <v>0.58018869161605835</v>
      </c>
      <c r="H13" s="27">
        <v>0.69968551397323608</v>
      </c>
      <c r="I13" s="27">
        <v>0.27314814925193792</v>
      </c>
      <c r="J13" s="27">
        <v>0.45655173063278198</v>
      </c>
      <c r="K13" s="27">
        <v>0.2092819660902023</v>
      </c>
      <c r="L13" s="27">
        <v>0.79385966062545776</v>
      </c>
      <c r="M13" s="27">
        <v>0.45062011480331421</v>
      </c>
      <c r="N13" s="4"/>
      <c r="O13" s="4"/>
      <c r="P13" s="4"/>
    </row>
    <row r="14" spans="1:16" x14ac:dyDescent="0.35">
      <c r="A14" s="9" t="s">
        <v>5</v>
      </c>
      <c r="B14" s="9" t="s">
        <v>147</v>
      </c>
      <c r="C14" s="35">
        <v>934</v>
      </c>
      <c r="D14" s="27">
        <v>0.76766598224639893</v>
      </c>
      <c r="E14" s="40" t="s">
        <v>553</v>
      </c>
      <c r="F14" s="41" t="s">
        <v>572</v>
      </c>
      <c r="G14" s="27">
        <v>0.52767527103424072</v>
      </c>
      <c r="H14" s="27">
        <v>0.60885608196258545</v>
      </c>
      <c r="I14" s="27">
        <v>0.25454545021057129</v>
      </c>
      <c r="J14" s="27">
        <v>0.58379888534545898</v>
      </c>
      <c r="K14" s="27">
        <v>0.29268291592597961</v>
      </c>
      <c r="L14" s="27">
        <v>0.95340502262115479</v>
      </c>
      <c r="M14" s="27">
        <v>0.58244109153747559</v>
      </c>
      <c r="N14" s="4"/>
      <c r="O14" s="4"/>
      <c r="P14" s="4"/>
    </row>
    <row r="15" spans="1:16" x14ac:dyDescent="0.35">
      <c r="A15" s="9" t="s">
        <v>5</v>
      </c>
      <c r="B15" s="9" t="s">
        <v>148</v>
      </c>
      <c r="C15" s="35">
        <v>608</v>
      </c>
      <c r="D15" s="27">
        <v>0.85361844301223755</v>
      </c>
      <c r="E15" s="40" t="s">
        <v>554</v>
      </c>
      <c r="F15" s="41" t="s">
        <v>573</v>
      </c>
      <c r="G15" s="27">
        <v>0.50505048036575317</v>
      </c>
      <c r="H15" s="27">
        <v>0.6262626051902771</v>
      </c>
      <c r="I15" s="27">
        <v>0.41758242249488831</v>
      </c>
      <c r="J15" s="27">
        <v>0.62765955924987793</v>
      </c>
      <c r="K15" s="27">
        <v>0.2475247532129288</v>
      </c>
      <c r="L15" s="27">
        <v>0.80538922548294067</v>
      </c>
      <c r="M15" s="27">
        <v>0.49013158679008478</v>
      </c>
      <c r="N15" s="4"/>
      <c r="O15" s="4"/>
      <c r="P15" s="4"/>
    </row>
    <row r="16" spans="1:16" x14ac:dyDescent="0.35">
      <c r="A16" s="9" t="s">
        <v>5</v>
      </c>
      <c r="B16" s="9" t="s">
        <v>149</v>
      </c>
      <c r="C16" s="35">
        <v>592</v>
      </c>
      <c r="D16" s="27">
        <v>0.50844591856002808</v>
      </c>
      <c r="E16" s="40" t="s">
        <v>555</v>
      </c>
      <c r="F16" s="41" t="s">
        <v>574</v>
      </c>
      <c r="G16" s="27">
        <v>0.5</v>
      </c>
      <c r="H16" s="27">
        <v>0.60493826866149902</v>
      </c>
      <c r="I16" s="27">
        <v>0.30985915660858149</v>
      </c>
      <c r="J16" s="27">
        <v>0.50819671154022217</v>
      </c>
      <c r="K16" s="27">
        <v>0.24080267548561099</v>
      </c>
      <c r="L16" s="27">
        <v>0.88652479648590088</v>
      </c>
      <c r="M16" s="27">
        <v>0.48479729890823359</v>
      </c>
      <c r="N16" s="4"/>
      <c r="O16" s="4"/>
      <c r="P16" s="4"/>
    </row>
    <row r="17" spans="1:16" x14ac:dyDescent="0.35">
      <c r="A17" s="9" t="s">
        <v>5</v>
      </c>
      <c r="B17" s="9" t="s">
        <v>150</v>
      </c>
      <c r="C17" s="35">
        <v>542</v>
      </c>
      <c r="D17" s="27">
        <v>0.88745385408401489</v>
      </c>
      <c r="E17" s="40" t="s">
        <v>556</v>
      </c>
      <c r="F17" s="41" t="s">
        <v>575</v>
      </c>
      <c r="G17" s="27">
        <v>0.58288770914077759</v>
      </c>
      <c r="H17" s="27">
        <v>0.66844922304153442</v>
      </c>
      <c r="I17" s="27">
        <v>0.31999999284744263</v>
      </c>
      <c r="J17" s="27">
        <v>0.57868021726608276</v>
      </c>
      <c r="K17" s="27">
        <v>0.19926199316978449</v>
      </c>
      <c r="L17" s="27">
        <v>0.89510488510131836</v>
      </c>
      <c r="M17" s="27">
        <v>0.5055350661277771</v>
      </c>
      <c r="N17" s="4"/>
      <c r="O17" s="4"/>
      <c r="P17" s="4"/>
    </row>
    <row r="18" spans="1:16" x14ac:dyDescent="0.35">
      <c r="A18" s="9" t="s">
        <v>5</v>
      </c>
      <c r="B18" s="9" t="s">
        <v>151</v>
      </c>
      <c r="C18" s="35">
        <v>500</v>
      </c>
      <c r="D18" s="27">
        <v>0.57200002670288086</v>
      </c>
      <c r="E18" s="40" t="s">
        <v>557</v>
      </c>
      <c r="F18" s="41" t="s">
        <v>576</v>
      </c>
      <c r="G18" s="27">
        <v>0.49494948983192438</v>
      </c>
      <c r="H18" s="27">
        <v>0.56565654277801514</v>
      </c>
      <c r="I18" s="27">
        <v>0.52727270126342773</v>
      </c>
      <c r="J18" s="27">
        <v>0.88333332538604736</v>
      </c>
      <c r="K18" s="27">
        <v>0.49572649598121638</v>
      </c>
      <c r="L18" s="27">
        <v>1</v>
      </c>
      <c r="M18" s="27">
        <v>0.5820000171661377</v>
      </c>
      <c r="N18" s="4"/>
      <c r="O18" s="4"/>
      <c r="P18" s="4"/>
    </row>
    <row r="19" spans="1:16" x14ac:dyDescent="0.35">
      <c r="A19" s="9" t="s">
        <v>5</v>
      </c>
      <c r="B19" s="9" t="s">
        <v>152</v>
      </c>
      <c r="C19" s="35">
        <v>392</v>
      </c>
      <c r="D19" s="27">
        <v>0.74744898080825806</v>
      </c>
      <c r="E19" s="40" t="s">
        <v>558</v>
      </c>
      <c r="F19" s="41" t="s">
        <v>577</v>
      </c>
      <c r="G19" s="27">
        <v>0.49504950642585749</v>
      </c>
      <c r="H19" s="27">
        <v>0.59405940771102905</v>
      </c>
      <c r="I19" s="27">
        <v>0.37209302186965942</v>
      </c>
      <c r="J19" s="27">
        <v>0.59633028507232666</v>
      </c>
      <c r="K19" s="27">
        <v>0.31125828623771667</v>
      </c>
      <c r="L19" s="27">
        <v>0.64516127109527588</v>
      </c>
      <c r="M19" s="27">
        <v>0.46938776969909668</v>
      </c>
      <c r="N19" s="4"/>
      <c r="O19" s="4"/>
      <c r="P19" s="4"/>
    </row>
    <row r="20" spans="1:16" x14ac:dyDescent="0.35">
      <c r="A20" s="9" t="s">
        <v>5</v>
      </c>
      <c r="B20" s="9" t="s">
        <v>153</v>
      </c>
      <c r="C20" s="35">
        <v>1219</v>
      </c>
      <c r="D20" s="27">
        <v>0.78342902660369873</v>
      </c>
      <c r="E20" s="40" t="s">
        <v>559</v>
      </c>
      <c r="F20" s="41" t="s">
        <v>578</v>
      </c>
      <c r="G20" s="27">
        <v>0.52753621339797974</v>
      </c>
      <c r="H20" s="27">
        <v>0.66666668653488159</v>
      </c>
      <c r="I20" s="27">
        <v>0.28571429848670959</v>
      </c>
      <c r="J20" s="27">
        <v>0.56568366289138794</v>
      </c>
      <c r="K20" s="27">
        <v>0.25255972146987921</v>
      </c>
      <c r="L20" s="27">
        <v>0.73760932683944702</v>
      </c>
      <c r="M20" s="27">
        <v>0.51763743162155151</v>
      </c>
      <c r="N20" s="4"/>
      <c r="O20" s="4"/>
      <c r="P20" s="4"/>
    </row>
    <row r="21" spans="1:16" x14ac:dyDescent="0.35">
      <c r="A21" s="9" t="s">
        <v>5</v>
      </c>
      <c r="B21" s="9" t="s">
        <v>154</v>
      </c>
      <c r="C21" s="35">
        <v>776</v>
      </c>
      <c r="D21" s="27">
        <v>0.75</v>
      </c>
      <c r="E21" s="40" t="s">
        <v>560</v>
      </c>
      <c r="F21" s="41" t="s">
        <v>579</v>
      </c>
      <c r="G21" s="27">
        <v>0.68794327974319458</v>
      </c>
      <c r="H21" s="27">
        <v>0.76595747470855713</v>
      </c>
      <c r="I21" s="27">
        <v>0.33628317713737488</v>
      </c>
      <c r="J21" s="27">
        <v>0.49815496802330023</v>
      </c>
      <c r="K21" s="27">
        <v>0.26196473836898798</v>
      </c>
      <c r="L21" s="27">
        <v>0.91460675001144409</v>
      </c>
      <c r="M21" s="27">
        <v>0.49226805567741388</v>
      </c>
      <c r="N21" s="4"/>
      <c r="O21" s="4"/>
      <c r="P21" s="4"/>
    </row>
    <row r="22" spans="1:16" x14ac:dyDescent="0.35">
      <c r="A22" s="9" t="s">
        <v>5</v>
      </c>
      <c r="B22" s="9" t="s">
        <v>155</v>
      </c>
      <c r="C22" s="35">
        <v>925</v>
      </c>
      <c r="D22" s="27">
        <v>0.68324321508407593</v>
      </c>
      <c r="E22" s="40" t="s">
        <v>561</v>
      </c>
      <c r="F22" s="41" t="s">
        <v>580</v>
      </c>
      <c r="G22" s="27">
        <v>0.4595959484577179</v>
      </c>
      <c r="H22" s="27">
        <v>0.57070708274841309</v>
      </c>
      <c r="I22" s="27">
        <v>0.35593220591545099</v>
      </c>
      <c r="J22" s="27">
        <v>0.6636771559715271</v>
      </c>
      <c r="K22" s="27">
        <v>0.375</v>
      </c>
      <c r="L22" s="27">
        <v>0.96677738428115845</v>
      </c>
      <c r="M22" s="27">
        <v>0.49405404925346369</v>
      </c>
      <c r="N22" s="4"/>
      <c r="O22" s="4"/>
      <c r="P22" s="4"/>
    </row>
    <row r="23" spans="1:16" x14ac:dyDescent="0.35">
      <c r="A23" s="9" t="s">
        <v>5</v>
      </c>
      <c r="B23" s="9" t="s">
        <v>156</v>
      </c>
      <c r="C23" s="35">
        <v>1041</v>
      </c>
      <c r="D23" s="27">
        <v>0.87031698226928711</v>
      </c>
      <c r="E23" s="40" t="s">
        <v>562</v>
      </c>
      <c r="F23" s="41" t="s">
        <v>581</v>
      </c>
      <c r="G23" s="27">
        <v>0.63291138410568237</v>
      </c>
      <c r="H23" s="27">
        <v>0.73734176158905029</v>
      </c>
      <c r="I23" s="27">
        <v>0.48739495873451227</v>
      </c>
      <c r="J23" s="27">
        <v>0.45266273617744451</v>
      </c>
      <c r="K23" s="27">
        <v>0.21764706075191501</v>
      </c>
      <c r="L23" s="27">
        <v>0.84347826242446899</v>
      </c>
      <c r="M23" s="27">
        <v>0.5379442572593689</v>
      </c>
      <c r="N23" s="4"/>
      <c r="O23" s="4"/>
      <c r="P23" s="4"/>
    </row>
    <row r="24" spans="1:16" x14ac:dyDescent="0.35">
      <c r="A24" s="9" t="s">
        <v>5</v>
      </c>
      <c r="B24" s="9" t="s">
        <v>157</v>
      </c>
      <c r="C24" s="35">
        <v>555</v>
      </c>
      <c r="D24" s="27">
        <v>0.71171170473098755</v>
      </c>
      <c r="E24" s="40" t="s">
        <v>563</v>
      </c>
      <c r="F24" s="41" t="s">
        <v>582</v>
      </c>
      <c r="G24" s="27">
        <v>0.47402596473693848</v>
      </c>
      <c r="H24" s="27">
        <v>0.57792210578918457</v>
      </c>
      <c r="I24" s="27">
        <v>0.31578946113586431</v>
      </c>
      <c r="J24" s="27">
        <v>0.68979591131210327</v>
      </c>
      <c r="K24" s="27">
        <v>0.33121019601821899</v>
      </c>
      <c r="L24" s="27">
        <v>0.99725276231765747</v>
      </c>
      <c r="M24" s="27">
        <v>0.58378380537033081</v>
      </c>
      <c r="N24" s="4"/>
      <c r="O24" s="4"/>
      <c r="P24" s="4"/>
    </row>
    <row r="25" spans="1:16" x14ac:dyDescent="0.35">
      <c r="A25" s="9" t="s">
        <v>5</v>
      </c>
      <c r="B25" s="9" t="s">
        <v>158</v>
      </c>
      <c r="C25" s="35">
        <v>724</v>
      </c>
      <c r="D25" s="27">
        <v>0.61464089155197144</v>
      </c>
      <c r="E25" s="40" t="s">
        <v>564</v>
      </c>
      <c r="F25" s="41" t="s">
        <v>583</v>
      </c>
      <c r="G25" s="27">
        <v>0.54500001668930054</v>
      </c>
      <c r="H25" s="27">
        <v>0.63499999046325684</v>
      </c>
      <c r="I25" s="27">
        <v>0.32941177487373352</v>
      </c>
      <c r="J25" s="27">
        <v>0.53801167011260986</v>
      </c>
      <c r="K25" s="27">
        <v>0.26712328195571899</v>
      </c>
      <c r="L25" s="27">
        <v>0.94832825660705566</v>
      </c>
      <c r="M25" s="27">
        <v>0.40883979201316828</v>
      </c>
      <c r="N25" s="4"/>
      <c r="O25" s="4"/>
      <c r="P25" s="4"/>
    </row>
    <row r="26" spans="1:16" x14ac:dyDescent="0.35">
      <c r="A26" s="9" t="s">
        <v>5</v>
      </c>
      <c r="B26" s="9" t="s">
        <v>159</v>
      </c>
      <c r="C26" s="35">
        <v>1266</v>
      </c>
      <c r="D26" s="27">
        <v>0.78751975297927856</v>
      </c>
      <c r="E26" s="40" t="s">
        <v>565</v>
      </c>
      <c r="F26" s="41" t="s">
        <v>584</v>
      </c>
      <c r="G26" s="27">
        <v>0.63471502065658569</v>
      </c>
      <c r="H26" s="27">
        <v>0.72538858652114868</v>
      </c>
      <c r="I26" s="27">
        <v>0.25517240166664118</v>
      </c>
      <c r="J26" s="27">
        <v>0.6135593056678772</v>
      </c>
      <c r="K26" s="27">
        <v>0.23858921229839319</v>
      </c>
      <c r="L26" s="27">
        <v>0.94444441795349121</v>
      </c>
      <c r="M26" s="27">
        <v>0.54581356048583984</v>
      </c>
      <c r="N26" s="4"/>
      <c r="O26" s="4"/>
      <c r="P26" s="4"/>
    </row>
    <row r="27" spans="1:16" x14ac:dyDescent="0.35">
      <c r="A27" s="9" t="s">
        <v>5</v>
      </c>
      <c r="B27" s="9" t="s">
        <v>160</v>
      </c>
      <c r="C27" s="35">
        <v>668</v>
      </c>
      <c r="D27" s="27">
        <v>0.78892213106155396</v>
      </c>
      <c r="E27" s="40" t="s">
        <v>566</v>
      </c>
      <c r="F27" s="41" t="s">
        <v>585</v>
      </c>
      <c r="G27" s="27">
        <v>0.5989304780960083</v>
      </c>
      <c r="H27" s="27">
        <v>0.70588237047195435</v>
      </c>
      <c r="I27" s="27">
        <v>0.43157893419265753</v>
      </c>
      <c r="J27" s="27">
        <v>0.52777779102325439</v>
      </c>
      <c r="K27" s="27">
        <v>0.3013245165348053</v>
      </c>
      <c r="L27" s="27">
        <v>0.94683027267456055</v>
      </c>
      <c r="M27" s="27">
        <v>0.55389219522476196</v>
      </c>
      <c r="N27" s="4"/>
      <c r="O27" s="4"/>
      <c r="P27" s="4"/>
    </row>
    <row r="28" spans="1:16" x14ac:dyDescent="0.35">
      <c r="A28" s="9" t="s">
        <v>5</v>
      </c>
      <c r="B28" s="9" t="s">
        <v>161</v>
      </c>
      <c r="C28" s="35">
        <v>1038</v>
      </c>
      <c r="D28" s="27">
        <v>0.87764930725097656</v>
      </c>
      <c r="E28" s="40" t="s">
        <v>562</v>
      </c>
      <c r="F28" s="41" t="s">
        <v>586</v>
      </c>
      <c r="G28" s="27">
        <v>0.61329305171966553</v>
      </c>
      <c r="H28" s="27">
        <v>0.72205436229705811</v>
      </c>
      <c r="I28" s="27">
        <v>0.48091602325439448</v>
      </c>
      <c r="J28" s="27">
        <v>0.51807230710983276</v>
      </c>
      <c r="K28" s="27">
        <v>0.23020258545875549</v>
      </c>
      <c r="L28" s="27">
        <v>0.91951709985733032</v>
      </c>
      <c r="M28" s="27">
        <v>0.5231214165687561</v>
      </c>
      <c r="N28" s="4"/>
      <c r="O28" s="4"/>
      <c r="P28" s="4"/>
    </row>
    <row r="29" spans="1:16" x14ac:dyDescent="0.35">
      <c r="A29" s="9" t="s">
        <v>5</v>
      </c>
      <c r="B29" s="9" t="s">
        <v>162</v>
      </c>
      <c r="C29" s="35">
        <v>2027</v>
      </c>
      <c r="D29" s="27">
        <v>0.76665019989013672</v>
      </c>
      <c r="E29" s="40" t="s">
        <v>567</v>
      </c>
      <c r="F29" s="41" t="s">
        <v>587</v>
      </c>
      <c r="G29" s="27">
        <v>0.54502367973327637</v>
      </c>
      <c r="H29" s="27">
        <v>0.64928907155990601</v>
      </c>
      <c r="I29" s="27">
        <v>0.32795697450637817</v>
      </c>
      <c r="J29" s="27">
        <v>0.56005585193634033</v>
      </c>
      <c r="K29" s="27">
        <v>0.24809575080871579</v>
      </c>
      <c r="L29" s="27">
        <v>0.88943731784820557</v>
      </c>
      <c r="M29" s="27">
        <v>0.49037986993789667</v>
      </c>
      <c r="N29" s="4"/>
      <c r="O29" s="4"/>
      <c r="P29" s="4"/>
    </row>
    <row r="30" spans="1:16" x14ac:dyDescent="0.35">
      <c r="A30" s="9" t="s">
        <v>5</v>
      </c>
      <c r="B30" s="9" t="s">
        <v>163</v>
      </c>
      <c r="C30" s="35">
        <v>891</v>
      </c>
      <c r="D30" s="27">
        <v>0.85409653186798096</v>
      </c>
      <c r="E30" s="40" t="s">
        <v>568</v>
      </c>
      <c r="F30" s="41" t="s">
        <v>588</v>
      </c>
      <c r="G30" s="27">
        <v>0.49794238805770868</v>
      </c>
      <c r="H30" s="27">
        <v>0.68312758207321167</v>
      </c>
      <c r="I30" s="27">
        <v>0.3958333432674408</v>
      </c>
      <c r="J30" s="27">
        <v>0.48093840479850769</v>
      </c>
      <c r="K30" s="27">
        <v>0.1969365477561951</v>
      </c>
      <c r="L30" s="27">
        <v>0.64873415231704712</v>
      </c>
      <c r="M30" s="27">
        <v>0.60269361734390259</v>
      </c>
      <c r="N30" s="4"/>
      <c r="O30" s="4"/>
      <c r="P30" s="4"/>
    </row>
    <row r="31" spans="1:16" x14ac:dyDescent="0.35">
      <c r="A31" s="9"/>
      <c r="B31" s="9"/>
      <c r="C31" s="13"/>
      <c r="D31" s="14"/>
      <c r="E31" s="41"/>
      <c r="F31" s="41"/>
      <c r="G31" s="14"/>
      <c r="H31" s="14"/>
      <c r="I31" s="14"/>
      <c r="J31" s="14"/>
      <c r="K31" s="14"/>
      <c r="L31" s="14"/>
      <c r="M31" s="14"/>
      <c r="N31" s="4"/>
      <c r="O31" s="4"/>
      <c r="P31" s="4"/>
    </row>
    <row r="32" spans="1:16" x14ac:dyDescent="0.35">
      <c r="A32" s="9"/>
      <c r="B32" s="9"/>
      <c r="C32" s="13"/>
      <c r="D32" s="14"/>
      <c r="E32" s="41"/>
      <c r="F32" s="41"/>
      <c r="G32" s="14"/>
      <c r="H32" s="14"/>
      <c r="I32" s="14"/>
      <c r="J32" s="14"/>
      <c r="K32" s="14"/>
      <c r="L32" s="14"/>
      <c r="M32" s="14"/>
      <c r="N32" s="4"/>
      <c r="O32" s="4"/>
      <c r="P32" s="4"/>
    </row>
    <row r="33" spans="1:16" x14ac:dyDescent="0.35">
      <c r="A33" s="9"/>
      <c r="B33" s="9"/>
      <c r="C33" s="41"/>
      <c r="D33" s="42"/>
      <c r="E33" s="41"/>
      <c r="F33" s="41"/>
      <c r="G33" s="41"/>
      <c r="H33" s="41"/>
      <c r="I33" s="41"/>
      <c r="J33" s="41"/>
      <c r="K33" s="41"/>
      <c r="L33" s="42"/>
      <c r="M33" s="43"/>
      <c r="N33" s="4"/>
      <c r="O33" s="4"/>
      <c r="P33" s="4"/>
    </row>
    <row r="34" spans="1:16" x14ac:dyDescent="0.35">
      <c r="A34" s="9"/>
      <c r="B34" s="9"/>
      <c r="C34" s="41"/>
      <c r="D34" s="42"/>
      <c r="E34" s="41"/>
      <c r="F34" s="41"/>
      <c r="G34" s="41"/>
      <c r="H34" s="41"/>
      <c r="I34" s="41"/>
      <c r="J34" s="41"/>
      <c r="K34" s="41"/>
      <c r="L34" s="42"/>
      <c r="M34" s="43"/>
      <c r="N34" s="4"/>
      <c r="O34" s="4"/>
      <c r="P34" s="4"/>
    </row>
    <row r="35" spans="1:16" x14ac:dyDescent="0.35">
      <c r="A35" s="9"/>
      <c r="B35" s="19" t="s">
        <v>300</v>
      </c>
      <c r="C35" s="19" t="s">
        <v>301</v>
      </c>
      <c r="D35" s="9"/>
      <c r="E35" s="9"/>
      <c r="F35" s="9"/>
      <c r="G35" s="9"/>
      <c r="H35" s="9"/>
      <c r="I35" s="9"/>
      <c r="J35" s="9"/>
      <c r="K35" s="9"/>
      <c r="L35" s="9"/>
      <c r="M35" s="9"/>
    </row>
  </sheetData>
  <mergeCells count="3">
    <mergeCell ref="J8:K8"/>
    <mergeCell ref="L8:M8"/>
    <mergeCell ref="E8:I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0"/>
  <sheetViews>
    <sheetView workbookViewId="0"/>
  </sheetViews>
  <sheetFormatPr defaultRowHeight="14.5" x14ac:dyDescent="0.35"/>
  <cols>
    <col min="2" max="2" width="11" customWidth="1"/>
    <col min="3" max="3" width="33.26953125" customWidth="1"/>
    <col min="4" max="4" width="10.7265625" customWidth="1"/>
    <col min="5" max="12" width="15" customWidth="1"/>
    <col min="13" max="14" width="14.81640625" customWidth="1"/>
  </cols>
  <sheetData>
    <row r="1" spans="1:14" x14ac:dyDescent="0.35">
      <c r="A1" s="61"/>
    </row>
    <row r="2" spans="1:14" ht="21" x14ac:dyDescent="0.5">
      <c r="A2" s="1" t="s">
        <v>668</v>
      </c>
    </row>
    <row r="3" spans="1:14" x14ac:dyDescent="0.35">
      <c r="B3" s="9" t="s">
        <v>669</v>
      </c>
    </row>
    <row r="4" spans="1:14" x14ac:dyDescent="0.35">
      <c r="B4" s="9" t="s">
        <v>670</v>
      </c>
    </row>
    <row r="7" spans="1:14" s="9" customFormat="1" x14ac:dyDescent="0.35"/>
    <row r="8" spans="1:14" s="9" customFormat="1" x14ac:dyDescent="0.35">
      <c r="B8" s="36"/>
      <c r="C8" s="36"/>
      <c r="D8" s="36"/>
      <c r="E8" s="99" t="s">
        <v>671</v>
      </c>
      <c r="F8" s="99"/>
      <c r="G8" s="99"/>
      <c r="H8" s="99"/>
      <c r="I8" s="99"/>
      <c r="J8" s="99"/>
      <c r="K8" s="100" t="s">
        <v>136</v>
      </c>
      <c r="L8" s="101"/>
      <c r="M8" s="99" t="s">
        <v>745</v>
      </c>
      <c r="N8" s="99"/>
    </row>
    <row r="9" spans="1:14" s="9" customFormat="1" ht="105.75" customHeight="1" x14ac:dyDescent="0.35">
      <c r="A9" s="3" t="s">
        <v>305</v>
      </c>
      <c r="B9" s="15" t="s">
        <v>655</v>
      </c>
      <c r="C9" s="15" t="s">
        <v>666</v>
      </c>
      <c r="D9" s="28" t="s">
        <v>662</v>
      </c>
      <c r="E9" s="29" t="s">
        <v>618</v>
      </c>
      <c r="F9" s="29" t="s">
        <v>619</v>
      </c>
      <c r="G9" s="29" t="s">
        <v>676</v>
      </c>
      <c r="H9" s="29" t="s">
        <v>677</v>
      </c>
      <c r="I9" s="29" t="s">
        <v>678</v>
      </c>
      <c r="J9" s="29" t="s">
        <v>679</v>
      </c>
      <c r="K9" s="28" t="s">
        <v>680</v>
      </c>
      <c r="L9" s="28" t="s">
        <v>681</v>
      </c>
      <c r="M9" s="28" t="s">
        <v>746</v>
      </c>
      <c r="N9" s="28" t="s">
        <v>747</v>
      </c>
    </row>
    <row r="10" spans="1:14" s="9" customFormat="1" x14ac:dyDescent="0.35">
      <c r="A10" s="10">
        <v>2022</v>
      </c>
      <c r="B10" s="93" t="s">
        <v>654</v>
      </c>
      <c r="C10" s="93"/>
      <c r="D10" s="16">
        <v>480</v>
      </c>
      <c r="E10" s="69" t="s">
        <v>672</v>
      </c>
      <c r="F10" s="69" t="s">
        <v>673</v>
      </c>
      <c r="G10" s="69" t="s">
        <v>689</v>
      </c>
      <c r="H10" s="12">
        <v>0.65486725663716816</v>
      </c>
      <c r="I10" s="12">
        <v>0.69690265486725667</v>
      </c>
      <c r="J10" s="12">
        <v>0.25</v>
      </c>
      <c r="K10" s="12">
        <v>0.41</v>
      </c>
      <c r="L10" s="12">
        <v>0.16</v>
      </c>
      <c r="M10" s="12">
        <v>0.50208339999999996</v>
      </c>
      <c r="N10" s="12">
        <v>0.24791669999999999</v>
      </c>
    </row>
    <row r="11" spans="1:14" s="9" customFormat="1" x14ac:dyDescent="0.35">
      <c r="A11" s="9">
        <v>2022</v>
      </c>
      <c r="B11" s="9" t="s">
        <v>633</v>
      </c>
      <c r="C11" s="9" t="s">
        <v>634</v>
      </c>
      <c r="D11" s="9">
        <v>103</v>
      </c>
      <c r="E11" s="41" t="s">
        <v>674</v>
      </c>
      <c r="F11" s="41" t="s">
        <v>675</v>
      </c>
      <c r="G11" s="41" t="s">
        <v>690</v>
      </c>
      <c r="H11" s="27">
        <v>0.64646464646464652</v>
      </c>
      <c r="I11" s="27">
        <v>0.70707070707070707</v>
      </c>
      <c r="J11" s="27">
        <v>0.35483870967741937</v>
      </c>
      <c r="K11" s="27">
        <v>0.57999999999999996</v>
      </c>
      <c r="L11" s="27">
        <v>0.16</v>
      </c>
      <c r="M11" s="27">
        <v>0.47865210000000002</v>
      </c>
      <c r="N11" s="27">
        <v>0.2217942</v>
      </c>
    </row>
    <row r="12" spans="1:14" s="9" customFormat="1" x14ac:dyDescent="0.35">
      <c r="A12" s="9">
        <v>2022</v>
      </c>
      <c r="B12" s="9" t="s">
        <v>636</v>
      </c>
      <c r="C12" s="9" t="s">
        <v>637</v>
      </c>
      <c r="D12" s="9">
        <v>82</v>
      </c>
      <c r="E12" s="41" t="s">
        <v>682</v>
      </c>
      <c r="F12" s="41" t="s">
        <v>691</v>
      </c>
      <c r="G12" s="41" t="s">
        <v>692</v>
      </c>
      <c r="H12" s="27">
        <v>0.77922077922077926</v>
      </c>
      <c r="I12" s="27">
        <v>0.79220779220779225</v>
      </c>
      <c r="J12" s="27">
        <v>0.2</v>
      </c>
      <c r="K12" s="27">
        <v>0.28000000000000003</v>
      </c>
      <c r="L12" s="67">
        <v>7.0000000000000007E-2</v>
      </c>
      <c r="M12" s="27">
        <v>0.46169149999999998</v>
      </c>
      <c r="N12" s="27">
        <v>0.2341819</v>
      </c>
    </row>
    <row r="13" spans="1:14" s="9" customFormat="1" x14ac:dyDescent="0.35">
      <c r="A13" s="9">
        <v>2022</v>
      </c>
      <c r="B13" s="9" t="s">
        <v>639</v>
      </c>
      <c r="C13" s="9" t="s">
        <v>640</v>
      </c>
      <c r="D13" s="9">
        <v>104</v>
      </c>
      <c r="E13" s="41" t="s">
        <v>683</v>
      </c>
      <c r="F13" s="41" t="s">
        <v>693</v>
      </c>
      <c r="G13" s="41" t="s">
        <v>684</v>
      </c>
      <c r="H13" s="27">
        <v>0.52631578947368418</v>
      </c>
      <c r="I13" s="27">
        <v>0.55789473684210522</v>
      </c>
      <c r="J13" s="27">
        <v>0.27500000000000002</v>
      </c>
      <c r="K13" s="27">
        <v>0.55000000000000004</v>
      </c>
      <c r="L13" s="27">
        <v>0.27</v>
      </c>
      <c r="M13" s="27">
        <v>0.53302000000000005</v>
      </c>
      <c r="N13" s="27">
        <v>0.27110279999999998</v>
      </c>
    </row>
    <row r="14" spans="1:14" s="9" customFormat="1" x14ac:dyDescent="0.35">
      <c r="A14" s="9">
        <v>2022</v>
      </c>
      <c r="B14" s="9" t="s">
        <v>643</v>
      </c>
      <c r="C14" s="9" t="s">
        <v>644</v>
      </c>
      <c r="D14" s="9">
        <v>45</v>
      </c>
      <c r="E14" s="41" t="s">
        <v>685</v>
      </c>
      <c r="F14" s="41" t="s">
        <v>686</v>
      </c>
      <c r="G14" s="41" t="s">
        <v>694</v>
      </c>
      <c r="H14" s="27">
        <v>0.5</v>
      </c>
      <c r="I14" s="27">
        <v>0.55000000000000004</v>
      </c>
      <c r="J14" s="27">
        <v>0</v>
      </c>
      <c r="K14" s="66" t="s">
        <v>142</v>
      </c>
      <c r="L14" s="66" t="s">
        <v>142</v>
      </c>
      <c r="M14" s="27">
        <v>0.55417499999999997</v>
      </c>
      <c r="N14" s="27">
        <v>0.2610884</v>
      </c>
    </row>
    <row r="15" spans="1:14" s="9" customFormat="1" x14ac:dyDescent="0.35">
      <c r="A15" s="9">
        <v>2022</v>
      </c>
      <c r="B15" s="9" t="s">
        <v>646</v>
      </c>
      <c r="C15" s="9" t="s">
        <v>647</v>
      </c>
      <c r="D15" s="9">
        <v>58</v>
      </c>
      <c r="E15" s="41" t="s">
        <v>687</v>
      </c>
      <c r="F15" s="41" t="s">
        <v>695</v>
      </c>
      <c r="G15" s="41" t="s">
        <v>696</v>
      </c>
      <c r="H15" s="27">
        <v>0.63793103448275867</v>
      </c>
      <c r="I15" s="27">
        <v>0.7068965517241379</v>
      </c>
      <c r="J15" s="27">
        <v>0.18181818181818182</v>
      </c>
      <c r="K15" s="66" t="s">
        <v>142</v>
      </c>
      <c r="L15" s="27">
        <v>0.18</v>
      </c>
      <c r="M15" s="27">
        <v>0.51004369999999999</v>
      </c>
      <c r="N15" s="27">
        <v>0.2466267</v>
      </c>
    </row>
    <row r="16" spans="1:14" s="9" customFormat="1" x14ac:dyDescent="0.35">
      <c r="A16" s="9">
        <v>2022</v>
      </c>
      <c r="B16" s="9" t="s">
        <v>650</v>
      </c>
      <c r="C16" s="9" t="s">
        <v>651</v>
      </c>
      <c r="D16" s="9">
        <v>88</v>
      </c>
      <c r="E16" s="41" t="s">
        <v>688</v>
      </c>
      <c r="F16" s="41" t="s">
        <v>697</v>
      </c>
      <c r="G16" s="41" t="s">
        <v>698</v>
      </c>
      <c r="H16" s="27">
        <v>0.7831325301204819</v>
      </c>
      <c r="I16" s="27">
        <v>0.81927710843373491</v>
      </c>
      <c r="J16" s="27">
        <v>0.2608695652173913</v>
      </c>
      <c r="K16" s="27">
        <v>0.36</v>
      </c>
      <c r="L16" s="27">
        <v>0.15</v>
      </c>
      <c r="M16" s="27">
        <v>0.4914616</v>
      </c>
      <c r="N16" s="27">
        <v>0.25942710000000002</v>
      </c>
    </row>
    <row r="20" spans="3:4" x14ac:dyDescent="0.35">
      <c r="C20" s="38" t="s">
        <v>142</v>
      </c>
      <c r="D20" s="9" t="s">
        <v>667</v>
      </c>
    </row>
  </sheetData>
  <mergeCells count="4">
    <mergeCell ref="E8:J8"/>
    <mergeCell ref="K8:L8"/>
    <mergeCell ref="B10:C10"/>
    <mergeCell ref="M8:N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9"/>
  <sheetViews>
    <sheetView workbookViewId="0">
      <pane ySplit="9" topLeftCell="A10" activePane="bottomLeft" state="frozen"/>
      <selection pane="bottomLeft"/>
    </sheetView>
  </sheetViews>
  <sheetFormatPr defaultRowHeight="14.5" x14ac:dyDescent="0.35"/>
  <cols>
    <col min="1" max="1" width="11.7265625" customWidth="1"/>
    <col min="2" max="2" width="16.7265625" customWidth="1"/>
    <col min="3" max="3" width="14.26953125" customWidth="1"/>
    <col min="4" max="4" width="59.26953125" customWidth="1"/>
    <col min="5" max="6" width="17.7265625" customWidth="1"/>
    <col min="7" max="10" width="19.7265625" customWidth="1"/>
  </cols>
  <sheetData>
    <row r="1" spans="1:10" x14ac:dyDescent="0.35">
      <c r="A1" s="61"/>
    </row>
    <row r="2" spans="1:10" ht="21" x14ac:dyDescent="0.5">
      <c r="A2" s="1" t="s">
        <v>627</v>
      </c>
    </row>
    <row r="3" spans="1:10" x14ac:dyDescent="0.35">
      <c r="B3" s="9" t="s">
        <v>604</v>
      </c>
    </row>
    <row r="4" spans="1:10" x14ac:dyDescent="0.35">
      <c r="B4" s="9" t="s">
        <v>605</v>
      </c>
    </row>
    <row r="5" spans="1:10" x14ac:dyDescent="0.35">
      <c r="B5" s="9" t="s">
        <v>744</v>
      </c>
    </row>
    <row r="7" spans="1:10" ht="30" customHeight="1" x14ac:dyDescent="0.35">
      <c r="A7" s="9"/>
      <c r="B7" s="9"/>
      <c r="C7" s="9"/>
      <c r="D7" s="9"/>
      <c r="E7" s="9"/>
      <c r="F7" s="9"/>
      <c r="G7" s="96" t="s">
        <v>134</v>
      </c>
      <c r="H7" s="98"/>
      <c r="I7" s="100" t="s">
        <v>136</v>
      </c>
      <c r="J7" s="101"/>
    </row>
    <row r="8" spans="1:10" s="2" customFormat="1" ht="87" x14ac:dyDescent="0.35">
      <c r="A8" s="3" t="s">
        <v>140</v>
      </c>
      <c r="B8" s="3" t="s">
        <v>1</v>
      </c>
      <c r="C8" s="15" t="s">
        <v>3</v>
      </c>
      <c r="D8" s="15" t="s">
        <v>4</v>
      </c>
      <c r="E8" s="28" t="s">
        <v>139</v>
      </c>
      <c r="F8" s="28" t="s">
        <v>143</v>
      </c>
      <c r="G8" s="28" t="s">
        <v>628</v>
      </c>
      <c r="H8" s="29" t="s">
        <v>629</v>
      </c>
      <c r="I8" s="28" t="s">
        <v>630</v>
      </c>
      <c r="J8" s="28" t="s">
        <v>631</v>
      </c>
    </row>
    <row r="9" spans="1:10" s="5" customFormat="1" x14ac:dyDescent="0.35">
      <c r="A9" s="10" t="s">
        <v>141</v>
      </c>
      <c r="B9" s="94" t="s">
        <v>6</v>
      </c>
      <c r="C9" s="94"/>
      <c r="D9" s="94"/>
      <c r="E9" s="44">
        <v>3226</v>
      </c>
      <c r="F9" s="45">
        <v>2607</v>
      </c>
      <c r="G9" s="34">
        <v>0.45</v>
      </c>
      <c r="H9" s="34">
        <v>0.53</v>
      </c>
      <c r="I9" s="34">
        <v>0.09</v>
      </c>
      <c r="J9" s="34">
        <v>0.56000000000000005</v>
      </c>
    </row>
    <row r="10" spans="1:10" x14ac:dyDescent="0.35">
      <c r="A10" s="9" t="s">
        <v>141</v>
      </c>
      <c r="B10" s="9" t="str">
        <f>VLOOKUP(C10,'Organisation names'!$B$4:$E$130,4,FALSE)</f>
        <v>Greater Manchester</v>
      </c>
      <c r="C10" s="9" t="s">
        <v>11</v>
      </c>
      <c r="D10" s="9" t="str">
        <f>VLOOKUP(C10,'Organisation names'!$B$4:$E$130,2,FALSE)</f>
        <v>Manchester University NHS Foundation Trust</v>
      </c>
      <c r="E10" s="35">
        <v>203</v>
      </c>
      <c r="F10" s="35">
        <v>167</v>
      </c>
      <c r="G10" s="27">
        <v>0.49753695726394648</v>
      </c>
      <c r="H10" s="27">
        <v>0.59493672847747803</v>
      </c>
      <c r="I10" s="27">
        <v>5.9113301336765289E-2</v>
      </c>
      <c r="J10" s="27">
        <v>0.67065870761871338</v>
      </c>
    </row>
    <row r="11" spans="1:10" x14ac:dyDescent="0.35">
      <c r="A11" s="9" t="s">
        <v>141</v>
      </c>
      <c r="B11" s="9" t="str">
        <f>VLOOKUP(C11,'Organisation names'!$B$4:$E$130,4,FALSE)</f>
        <v>North East London</v>
      </c>
      <c r="C11" s="9" t="s">
        <v>15</v>
      </c>
      <c r="D11" s="9" t="str">
        <f>VLOOKUP(C11,'Organisation names'!$B$4:$E$130,2,FALSE)</f>
        <v>Barts Health NHS Trust</v>
      </c>
      <c r="E11" s="35">
        <v>100</v>
      </c>
      <c r="F11" s="35">
        <v>79</v>
      </c>
      <c r="G11" s="27">
        <v>0.5</v>
      </c>
      <c r="H11" s="27">
        <v>0.69230771064758301</v>
      </c>
      <c r="I11" s="27">
        <v>1.9999999552965161E-2</v>
      </c>
      <c r="J11" s="27">
        <v>0.31645569205284119</v>
      </c>
    </row>
    <row r="12" spans="1:10" x14ac:dyDescent="0.35">
      <c r="A12" s="9" t="s">
        <v>141</v>
      </c>
      <c r="B12" s="9" t="str">
        <f>VLOOKUP(C12,'Organisation names'!$B$4:$E$130,4,FALSE)</f>
        <v>Surrey and Sussex</v>
      </c>
      <c r="C12" s="9" t="s">
        <v>17</v>
      </c>
      <c r="D12" s="9" t="str">
        <f>VLOOKUP(C12,'Organisation names'!$B$4:$E$130,2,FALSE)</f>
        <v>Royal Surrey County Hospital NHS Foundation Trust</v>
      </c>
      <c r="E12" s="35">
        <v>180</v>
      </c>
      <c r="F12" s="35">
        <v>157</v>
      </c>
      <c r="G12" s="27">
        <v>0.77777779102325439</v>
      </c>
      <c r="H12" s="27">
        <v>0.49650350213050842</v>
      </c>
      <c r="I12" s="27">
        <v>0.1055555567145348</v>
      </c>
      <c r="J12" s="27">
        <v>0.46496814489364618</v>
      </c>
    </row>
    <row r="13" spans="1:10" x14ac:dyDescent="0.35">
      <c r="A13" s="9" t="s">
        <v>141</v>
      </c>
      <c r="B13" s="9" t="str">
        <f>VLOOKUP(C13,'Organisation names'!$B$4:$E$130,4,FALSE)</f>
        <v>Somerset, Wiltshire, Avon and Gloucestershire</v>
      </c>
      <c r="C13" s="9" t="s">
        <v>18</v>
      </c>
      <c r="D13" s="9" t="str">
        <f>VLOOKUP(C13,'Organisation names'!$B$4:$E$130,2,FALSE)</f>
        <v>University Hospitals Bristol and Weston NHS Foundation Trust</v>
      </c>
      <c r="E13" s="35">
        <v>84</v>
      </c>
      <c r="F13" s="35">
        <v>66</v>
      </c>
      <c r="G13" s="27">
        <v>0.52380955219268799</v>
      </c>
      <c r="H13" s="27">
        <v>0.56896549463272095</v>
      </c>
      <c r="I13" s="27">
        <v>0.1071428582072258</v>
      </c>
      <c r="J13" s="27">
        <v>0.46969696879386902</v>
      </c>
    </row>
    <row r="14" spans="1:10" x14ac:dyDescent="0.35">
      <c r="A14" s="9" t="s">
        <v>141</v>
      </c>
      <c r="B14" s="9" t="str">
        <f>VLOOKUP(C14,'Organisation names'!$B$4:$E$130,4,FALSE)</f>
        <v>North Central London</v>
      </c>
      <c r="C14" s="9" t="s">
        <v>22</v>
      </c>
      <c r="D14" s="9" t="str">
        <f>VLOOKUP(C14,'Organisation names'!$B$4:$E$130,2,FALSE)</f>
        <v>Royal Free London NHS Foundation Trust</v>
      </c>
      <c r="E14" s="35">
        <v>219</v>
      </c>
      <c r="F14" s="35">
        <v>171</v>
      </c>
      <c r="G14" s="27">
        <v>0.40639269351959229</v>
      </c>
      <c r="H14" s="27">
        <v>0.56441718339920044</v>
      </c>
      <c r="I14" s="27">
        <v>5.0228308886289597E-2</v>
      </c>
      <c r="J14" s="27">
        <v>0.57309943437576294</v>
      </c>
    </row>
    <row r="15" spans="1:10" x14ac:dyDescent="0.35">
      <c r="A15" s="9" t="s">
        <v>141</v>
      </c>
      <c r="B15" s="9" t="str">
        <f>VLOOKUP(C15,'Organisation names'!$B$4:$E$130,4,FALSE)</f>
        <v>Cheshire and Merseyside</v>
      </c>
      <c r="C15" s="9" t="s">
        <v>42</v>
      </c>
      <c r="D15" s="9" t="str">
        <f>VLOOKUP(C15,'Organisation names'!$B$4:$E$130,2,FALSE)</f>
        <v>Liverpool University Hospitals NHS Foundation Trust</v>
      </c>
      <c r="E15" s="35">
        <v>180</v>
      </c>
      <c r="F15" s="35">
        <v>152</v>
      </c>
      <c r="G15" s="27">
        <v>0.46111109852790833</v>
      </c>
      <c r="H15" s="27">
        <v>0.62411350011825562</v>
      </c>
      <c r="I15" s="27">
        <v>6.6666670143604279E-2</v>
      </c>
      <c r="J15" s="27">
        <v>0.80263155698776245</v>
      </c>
    </row>
    <row r="16" spans="1:10" x14ac:dyDescent="0.35">
      <c r="A16" s="9" t="s">
        <v>141</v>
      </c>
      <c r="B16" s="9" t="str">
        <f>VLOOKUP(C16,'Organisation names'!$B$4:$E$130,4,FALSE)</f>
        <v xml:space="preserve">East of England </v>
      </c>
      <c r="C16" s="9" t="s">
        <v>51</v>
      </c>
      <c r="D16" s="9" t="str">
        <f>VLOOKUP(C16,'Organisation names'!$B$4:$E$130,2,FALSE)</f>
        <v>Cambridge University Hospitals NHS Foundation Trust</v>
      </c>
      <c r="E16" s="35">
        <v>157</v>
      </c>
      <c r="F16" s="35">
        <v>126</v>
      </c>
      <c r="G16" s="27">
        <v>0.48407644033432012</v>
      </c>
      <c r="H16" s="27">
        <v>0.67213112115859985</v>
      </c>
      <c r="I16" s="27">
        <v>4.458598792552948E-2</v>
      </c>
      <c r="J16" s="27">
        <v>0.55555558204650879</v>
      </c>
    </row>
    <row r="17" spans="1:10" x14ac:dyDescent="0.35">
      <c r="A17" s="9" t="s">
        <v>141</v>
      </c>
      <c r="B17" s="9" t="str">
        <f>VLOOKUP(C17,'Organisation names'!$B$4:$E$130,4,FALSE)</f>
        <v>Wessex</v>
      </c>
      <c r="C17" s="9" t="s">
        <v>54</v>
      </c>
      <c r="D17" s="9" t="str">
        <f>VLOOKUP(C17,'Organisation names'!$B$4:$E$130,2,FALSE)</f>
        <v>University Hospital Southampton NHS Foundation Trust</v>
      </c>
      <c r="E17" s="35">
        <v>195</v>
      </c>
      <c r="F17" s="35">
        <v>156</v>
      </c>
      <c r="G17" s="27">
        <v>0.20512820780277249</v>
      </c>
      <c r="H17" s="27">
        <v>0.53284668922424316</v>
      </c>
      <c r="I17" s="27">
        <v>9.7435899078845978E-2</v>
      </c>
      <c r="J17" s="27">
        <v>0.57051283121109009</v>
      </c>
    </row>
    <row r="18" spans="1:10" x14ac:dyDescent="0.35">
      <c r="A18" s="9" t="s">
        <v>141</v>
      </c>
      <c r="B18" s="9" t="str">
        <f>VLOOKUP(C18,'Organisation names'!$B$4:$E$130,4,FALSE)</f>
        <v>South Yorkshire and Bassetlaw</v>
      </c>
      <c r="C18" s="9" t="s">
        <v>55</v>
      </c>
      <c r="D18" s="9" t="str">
        <f>VLOOKUP(C18,'Organisation names'!$B$4:$E$130,2,FALSE)</f>
        <v>Sheffield Teaching Hospitals NHS Foundation Trust</v>
      </c>
      <c r="E18" s="35">
        <v>70</v>
      </c>
      <c r="F18" s="35">
        <v>57</v>
      </c>
      <c r="G18" s="27">
        <v>0.89999997615814209</v>
      </c>
      <c r="H18" s="27">
        <v>0.5178571343421936</v>
      </c>
      <c r="I18" s="27">
        <v>1.428571436554193E-2</v>
      </c>
      <c r="J18" s="27">
        <v>0.57894736528396606</v>
      </c>
    </row>
    <row r="19" spans="1:10" x14ac:dyDescent="0.35">
      <c r="A19" s="9" t="s">
        <v>141</v>
      </c>
      <c r="B19" s="9" t="str">
        <f>VLOOKUP(C19,'Organisation names'!$B$4:$E$130,4,FALSE)</f>
        <v>West Midlands</v>
      </c>
      <c r="C19" s="9" t="s">
        <v>63</v>
      </c>
      <c r="D19" s="9" t="str">
        <f>VLOOKUP(C19,'Organisation names'!$B$4:$E$130,2,FALSE)</f>
        <v>University Hospitals Of North Midlands NHS Trust</v>
      </c>
      <c r="E19" s="35">
        <v>108</v>
      </c>
      <c r="F19" s="35">
        <v>94</v>
      </c>
      <c r="G19" s="27">
        <v>0.15740740299224851</v>
      </c>
      <c r="H19" s="27">
        <v>0.33707866072654719</v>
      </c>
      <c r="I19" s="27">
        <v>5.55555559694767E-2</v>
      </c>
      <c r="J19" s="27">
        <v>0.6808510422706604</v>
      </c>
    </row>
    <row r="20" spans="1:10" x14ac:dyDescent="0.35">
      <c r="A20" s="9" t="s">
        <v>141</v>
      </c>
      <c r="B20" s="9" t="str">
        <f>VLOOKUP(C20,'Organisation names'!$B$4:$E$130,4,FALSE)</f>
        <v>South East London</v>
      </c>
      <c r="C20" s="9" t="s">
        <v>67</v>
      </c>
      <c r="D20" s="9" t="str">
        <f>VLOOKUP(C20,'Organisation names'!$B$4:$E$130,2,FALSE)</f>
        <v>King's College Hospital NHS Foundation Trust</v>
      </c>
      <c r="E20" s="35">
        <v>281</v>
      </c>
      <c r="F20" s="35">
        <v>217</v>
      </c>
      <c r="G20" s="27">
        <v>0.76868325471878052</v>
      </c>
      <c r="H20" s="27">
        <v>0.54634147882461548</v>
      </c>
      <c r="I20" s="27">
        <v>5.3380783647298813E-2</v>
      </c>
      <c r="J20" s="27">
        <v>0.6036866307258606</v>
      </c>
    </row>
    <row r="21" spans="1:10" x14ac:dyDescent="0.35">
      <c r="A21" s="9" t="s">
        <v>141</v>
      </c>
      <c r="B21" s="9" t="str">
        <f>VLOOKUP(C21,'Organisation names'!$B$4:$E$130,4,FALSE)</f>
        <v>Peninsula</v>
      </c>
      <c r="C21" s="9" t="s">
        <v>69</v>
      </c>
      <c r="D21" s="9" t="str">
        <f>VLOOKUP(C21,'Organisation names'!$B$4:$E$130,2,FALSE)</f>
        <v>University Hospitals Plymouth NHS Trust</v>
      </c>
      <c r="E21" s="35">
        <v>104</v>
      </c>
      <c r="F21" s="35">
        <v>90</v>
      </c>
      <c r="G21" s="27">
        <v>0.71153843402862549</v>
      </c>
      <c r="H21" s="27">
        <v>0.6547619104385376</v>
      </c>
      <c r="I21" s="27">
        <v>7.6923079788684845E-2</v>
      </c>
      <c r="J21" s="27">
        <v>0.62222224473953247</v>
      </c>
    </row>
    <row r="22" spans="1:10" x14ac:dyDescent="0.35">
      <c r="A22" s="9" t="s">
        <v>141</v>
      </c>
      <c r="B22" s="9" t="str">
        <f>VLOOKUP(C22,'Organisation names'!$B$4:$E$130,4,FALSE)</f>
        <v>West Midlands</v>
      </c>
      <c r="C22" s="9" t="s">
        <v>70</v>
      </c>
      <c r="D22" s="9" t="str">
        <f>VLOOKUP(C22,'Organisation names'!$B$4:$E$130,2,FALSE)</f>
        <v>University Hospitals Coventry and Warwickshire NHS Trust</v>
      </c>
      <c r="E22" s="35">
        <v>36</v>
      </c>
      <c r="F22" s="35">
        <v>27</v>
      </c>
      <c r="G22" s="27">
        <v>0.25</v>
      </c>
      <c r="H22" s="27">
        <v>0.59090906381607056</v>
      </c>
      <c r="I22" s="27">
        <v>0.1388888955116272</v>
      </c>
      <c r="J22" s="27">
        <v>0.70370370149612427</v>
      </c>
    </row>
    <row r="23" spans="1:10" x14ac:dyDescent="0.35">
      <c r="A23" s="9" t="s">
        <v>141</v>
      </c>
      <c r="B23" s="9" t="str">
        <f>VLOOKUP(C23,'Organisation names'!$B$4:$E$130,4,FALSE)</f>
        <v>RM Partners West London</v>
      </c>
      <c r="C23" s="9" t="s">
        <v>89</v>
      </c>
      <c r="D23" s="9" t="str">
        <f>VLOOKUP(C23,'Organisation names'!$B$4:$E$130,2,FALSE)</f>
        <v>Royal Marsden NHS Foundation Trust^</v>
      </c>
      <c r="E23" s="35">
        <v>93</v>
      </c>
      <c r="F23" s="35">
        <v>76</v>
      </c>
      <c r="G23" s="27">
        <v>0.56989246606826782</v>
      </c>
      <c r="H23" s="27">
        <v>0.47540983557701111</v>
      </c>
      <c r="I23" s="27">
        <v>0.19354838132858279</v>
      </c>
      <c r="J23" s="27">
        <v>0.43421053886413569</v>
      </c>
    </row>
    <row r="24" spans="1:10" x14ac:dyDescent="0.35">
      <c r="A24" s="9" t="s">
        <v>141</v>
      </c>
      <c r="B24" s="9" t="str">
        <f>VLOOKUP(C24,'Organisation names'!$B$4:$E$130,4,FALSE)</f>
        <v>West Yorkshire and Harrogate</v>
      </c>
      <c r="C24" s="9" t="s">
        <v>94</v>
      </c>
      <c r="D24" s="9" t="str">
        <f>VLOOKUP(C24,'Organisation names'!$B$4:$E$130,2,FALSE)</f>
        <v>Leeds Teaching Hospitals NHS Trust</v>
      </c>
      <c r="E24" s="35">
        <v>122</v>
      </c>
      <c r="F24" s="35">
        <v>93</v>
      </c>
      <c r="G24" s="27">
        <v>0.63114756345748901</v>
      </c>
      <c r="H24" s="27">
        <v>0.62666666507720947</v>
      </c>
      <c r="I24" s="27">
        <v>0.1885245889425278</v>
      </c>
      <c r="J24" s="27">
        <v>0.31182795763015753</v>
      </c>
    </row>
    <row r="25" spans="1:10" x14ac:dyDescent="0.35">
      <c r="A25" s="9" t="s">
        <v>141</v>
      </c>
      <c r="B25" s="9" t="str">
        <f>VLOOKUP(C25,'Organisation names'!$B$4:$E$130,4,FALSE)</f>
        <v>West Midlands</v>
      </c>
      <c r="C25" s="9" t="s">
        <v>96</v>
      </c>
      <c r="D25" s="9" t="str">
        <f>VLOOKUP(C25,'Organisation names'!$B$4:$E$130,2,FALSE)</f>
        <v>University Hospitals Birmingham NHS Foundation Trust</v>
      </c>
      <c r="E25" s="35">
        <v>318</v>
      </c>
      <c r="F25" s="35">
        <v>268</v>
      </c>
      <c r="G25" s="27">
        <v>5.0314463675022132E-2</v>
      </c>
      <c r="H25" s="27">
        <v>0.28193831443786621</v>
      </c>
      <c r="I25" s="27">
        <v>0.18867924809455869</v>
      </c>
      <c r="J25" s="27">
        <v>0.45895522832870478</v>
      </c>
    </row>
    <row r="26" spans="1:10" x14ac:dyDescent="0.35">
      <c r="A26" s="9" t="s">
        <v>141</v>
      </c>
      <c r="B26" s="9" t="str">
        <f>VLOOKUP(C26,'Organisation names'!$B$4:$E$130,4,FALSE)</f>
        <v>Northern</v>
      </c>
      <c r="C26" s="9" t="s">
        <v>98</v>
      </c>
      <c r="D26" s="9" t="str">
        <f>VLOOKUP(C26,'Organisation names'!$B$4:$E$130,2,FALSE)</f>
        <v>Newcastle Upon Tyne Hospitals NHS Foundation Trust</v>
      </c>
      <c r="E26" s="35">
        <v>174</v>
      </c>
      <c r="F26" s="35">
        <v>148</v>
      </c>
      <c r="G26" s="27">
        <v>0.35632184147834778</v>
      </c>
      <c r="H26" s="27">
        <v>0.58741259574890137</v>
      </c>
      <c r="I26" s="27">
        <v>4.0229886770248413E-2</v>
      </c>
      <c r="J26" s="27">
        <v>0.62837839126586914</v>
      </c>
    </row>
    <row r="27" spans="1:10" x14ac:dyDescent="0.35">
      <c r="A27" s="9" t="s">
        <v>141</v>
      </c>
      <c r="B27" s="9" t="str">
        <f>VLOOKUP(C27,'Organisation names'!$B$4:$E$130,4,FALSE)</f>
        <v>Thames Valley</v>
      </c>
      <c r="C27" s="9" t="s">
        <v>102</v>
      </c>
      <c r="D27" s="9" t="str">
        <f>VLOOKUP(C27,'Organisation names'!$B$4:$E$130,2,FALSE)</f>
        <v>Oxford University Hospitals NHS Foundation Trust</v>
      </c>
      <c r="E27" s="35">
        <v>117</v>
      </c>
      <c r="F27" s="35">
        <v>84</v>
      </c>
      <c r="G27" s="27">
        <v>0.65811967849731445</v>
      </c>
      <c r="H27" s="27">
        <v>0.47761192917823792</v>
      </c>
      <c r="I27" s="27">
        <v>0.17948718369007111</v>
      </c>
      <c r="J27" s="27">
        <v>0.51190477609634399</v>
      </c>
    </row>
    <row r="28" spans="1:10" x14ac:dyDescent="0.35">
      <c r="A28" s="9" t="s">
        <v>141</v>
      </c>
      <c r="B28" s="9" t="str">
        <f>VLOOKUP(C28,'Organisation names'!$B$4:$E$130,4,FALSE)</f>
        <v>Humber and North Yorkshire</v>
      </c>
      <c r="C28" s="9" t="s">
        <v>111</v>
      </c>
      <c r="D28" s="9" t="str">
        <f>VLOOKUP(C28,'Organisation names'!$B$4:$E$130,2,FALSE)</f>
        <v>Hull University Teaching Hospitals NHS Trust</v>
      </c>
      <c r="E28" s="35">
        <v>68</v>
      </c>
      <c r="F28" s="35">
        <v>48</v>
      </c>
      <c r="G28" s="27">
        <v>0.72058820724487305</v>
      </c>
      <c r="H28" s="27">
        <v>0.5</v>
      </c>
      <c r="I28" s="27">
        <v>8.8235296308994293E-2</v>
      </c>
      <c r="J28" s="27">
        <v>0.52083331346511841</v>
      </c>
    </row>
    <row r="29" spans="1:10" x14ac:dyDescent="0.35">
      <c r="A29" s="9" t="s">
        <v>141</v>
      </c>
      <c r="B29" s="9" t="str">
        <f>VLOOKUP(C29,'Organisation names'!$B$4:$E$130,4,FALSE)</f>
        <v>East Midlands</v>
      </c>
      <c r="C29" s="9" t="s">
        <v>113</v>
      </c>
      <c r="D29" s="9" t="str">
        <f>VLOOKUP(C29,'Organisation names'!$B$4:$E$130,2,FALSE)</f>
        <v>University Hospitals Of Leicester NHS Trust</v>
      </c>
      <c r="E29" s="35">
        <v>118</v>
      </c>
      <c r="F29" s="35">
        <v>96</v>
      </c>
      <c r="G29" s="27">
        <v>0.77966099977493286</v>
      </c>
      <c r="H29" s="27">
        <v>0.60638296604156494</v>
      </c>
      <c r="I29" s="27">
        <v>3.3898305147886283E-2</v>
      </c>
      <c r="J29" s="27">
        <v>0.67708331346511841</v>
      </c>
    </row>
    <row r="30" spans="1:10" x14ac:dyDescent="0.35">
      <c r="A30" s="9" t="s">
        <v>141</v>
      </c>
      <c r="B30" s="9" t="str">
        <f>VLOOKUP(C30,'Organisation names'!$B$4:$E$130,4,FALSE)</f>
        <v>East Midlands</v>
      </c>
      <c r="C30" s="9" t="s">
        <v>121</v>
      </c>
      <c r="D30" s="9" t="str">
        <f>VLOOKUP(C30,'Organisation names'!$B$4:$E$130,2,FALSE)</f>
        <v>Nottingham University Hospitals NHS Trust</v>
      </c>
      <c r="E30" s="35">
        <v>75</v>
      </c>
      <c r="F30" s="35">
        <v>62</v>
      </c>
      <c r="G30" s="27">
        <v>7.9999998211860657E-2</v>
      </c>
      <c r="H30" s="27">
        <v>0.51724135875701904</v>
      </c>
      <c r="I30" s="27">
        <v>6.6666670143604279E-2</v>
      </c>
      <c r="J30" s="27">
        <v>0.64516127109527588</v>
      </c>
    </row>
    <row r="31" spans="1:10" x14ac:dyDescent="0.35">
      <c r="A31" s="9" t="s">
        <v>141</v>
      </c>
      <c r="B31" s="9" t="str">
        <f>VLOOKUP(C31,'Organisation names'!$B$4:$E$130,4,FALSE)</f>
        <v>Lancashire and South Cumbria</v>
      </c>
      <c r="C31" s="9" t="s">
        <v>129</v>
      </c>
      <c r="D31" s="9" t="str">
        <f>VLOOKUP(C31,'Organisation names'!$B$4:$E$130,2,FALSE)</f>
        <v>East Lancashire Hospitals NHS Trust</v>
      </c>
      <c r="E31" s="35">
        <v>109</v>
      </c>
      <c r="F31" s="35">
        <v>87</v>
      </c>
      <c r="G31" s="27">
        <v>0</v>
      </c>
      <c r="H31" s="27">
        <v>0.44186046719551092</v>
      </c>
      <c r="I31" s="27">
        <v>1.8348623067140579E-2</v>
      </c>
      <c r="J31" s="27">
        <v>0.57471263408660889</v>
      </c>
    </row>
    <row r="32" spans="1:10" x14ac:dyDescent="0.35">
      <c r="A32" s="9" t="s">
        <v>141</v>
      </c>
      <c r="B32" s="9" t="str">
        <f>VLOOKUP(C32,'Organisation names'!$B$4:$E$130,4,FALSE)</f>
        <v>RM Partners West London</v>
      </c>
      <c r="C32" s="9" t="s">
        <v>131</v>
      </c>
      <c r="D32" s="9" t="str">
        <f>VLOOKUP(C32,'Organisation names'!$B$4:$E$130,2,FALSE)</f>
        <v>Imperial College Healthcare NHS Trust</v>
      </c>
      <c r="E32" s="35">
        <v>94</v>
      </c>
      <c r="F32" s="35">
        <v>78</v>
      </c>
      <c r="G32" s="27">
        <v>2.1276595070958141E-2</v>
      </c>
      <c r="H32" s="27">
        <v>0.61842107772827148</v>
      </c>
      <c r="I32" s="27">
        <v>3.1914893537759781E-2</v>
      </c>
      <c r="J32" s="27">
        <v>0.46153846383094788</v>
      </c>
    </row>
    <row r="33" spans="1:10" x14ac:dyDescent="0.35">
      <c r="A33" s="9"/>
      <c r="B33" s="9"/>
      <c r="C33" s="9"/>
      <c r="D33" s="9"/>
      <c r="E33" s="21"/>
      <c r="F33" s="21"/>
      <c r="G33" s="46"/>
      <c r="H33" s="46"/>
      <c r="I33" s="46"/>
      <c r="J33" s="46"/>
    </row>
    <row r="34" spans="1:10" x14ac:dyDescent="0.35">
      <c r="A34" s="9"/>
      <c r="B34" s="9"/>
      <c r="C34" s="9"/>
      <c r="D34" s="9"/>
      <c r="E34" s="21"/>
      <c r="F34" s="21"/>
      <c r="G34" s="46"/>
      <c r="H34" s="46"/>
      <c r="I34" s="46"/>
      <c r="J34" s="46"/>
    </row>
    <row r="35" spans="1:10" x14ac:dyDescent="0.35">
      <c r="A35" s="9"/>
      <c r="B35" s="9"/>
      <c r="C35" s="9"/>
      <c r="D35" s="9"/>
      <c r="E35" s="9"/>
      <c r="F35" s="9"/>
      <c r="G35" s="47"/>
      <c r="H35" s="9"/>
      <c r="I35" s="9"/>
      <c r="J35" s="9"/>
    </row>
    <row r="36" spans="1:10" x14ac:dyDescent="0.35">
      <c r="A36" s="9"/>
      <c r="B36" s="9"/>
      <c r="C36" s="9"/>
      <c r="D36" s="9"/>
      <c r="E36" s="9"/>
      <c r="F36" s="9"/>
      <c r="G36" s="47"/>
      <c r="H36" s="9"/>
      <c r="I36" s="9"/>
      <c r="J36" s="9"/>
    </row>
    <row r="37" spans="1:10" x14ac:dyDescent="0.35">
      <c r="A37" s="9"/>
      <c r="B37" s="9" t="s">
        <v>302</v>
      </c>
      <c r="C37" s="9" t="s">
        <v>303</v>
      </c>
      <c r="D37" s="9"/>
      <c r="E37" s="9"/>
      <c r="F37" s="9"/>
      <c r="G37" s="9"/>
      <c r="H37" s="9"/>
      <c r="I37" s="9"/>
      <c r="J37" s="9"/>
    </row>
    <row r="38" spans="1:10" x14ac:dyDescent="0.35">
      <c r="A38" s="9"/>
      <c r="B38" s="9" t="s">
        <v>300</v>
      </c>
      <c r="C38" s="9" t="s">
        <v>301</v>
      </c>
      <c r="D38" s="9"/>
      <c r="E38" s="9"/>
      <c r="F38" s="9"/>
      <c r="G38" s="9"/>
      <c r="H38" s="9"/>
      <c r="I38" s="9"/>
      <c r="J38" s="9"/>
    </row>
    <row r="39" spans="1:10" x14ac:dyDescent="0.35">
      <c r="B39" t="s">
        <v>339</v>
      </c>
      <c r="C39" t="s">
        <v>735</v>
      </c>
    </row>
  </sheetData>
  <mergeCells count="3">
    <mergeCell ref="B9:D9"/>
    <mergeCell ref="G7:H7"/>
    <mergeCell ref="I7:J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
  <sheetViews>
    <sheetView workbookViewId="0"/>
  </sheetViews>
  <sheetFormatPr defaultRowHeight="14.5" x14ac:dyDescent="0.35"/>
  <cols>
    <col min="2" max="2" width="13.81640625" customWidth="1"/>
    <col min="3" max="3" width="15.7265625" customWidth="1"/>
    <col min="4" max="5" width="22" customWidth="1"/>
    <col min="6" max="6" width="18.26953125" customWidth="1"/>
    <col min="7" max="7" width="17" customWidth="1"/>
    <col min="8" max="8" width="18.453125" customWidth="1"/>
    <col min="9" max="9" width="17.26953125" customWidth="1"/>
  </cols>
  <sheetData>
    <row r="1" spans="1:9" x14ac:dyDescent="0.35">
      <c r="A1" s="61"/>
    </row>
    <row r="2" spans="1:9" ht="21" x14ac:dyDescent="0.5">
      <c r="A2" s="1" t="s">
        <v>701</v>
      </c>
    </row>
    <row r="3" spans="1:9" x14ac:dyDescent="0.35">
      <c r="A3" s="9"/>
      <c r="B3" s="9" t="s">
        <v>703</v>
      </c>
      <c r="C3" s="9"/>
      <c r="D3" s="9"/>
      <c r="E3" s="9"/>
      <c r="F3" s="9"/>
      <c r="G3" s="9"/>
      <c r="H3" s="9"/>
      <c r="I3" s="9"/>
    </row>
    <row r="4" spans="1:9" x14ac:dyDescent="0.35">
      <c r="A4" s="9"/>
      <c r="B4" s="9"/>
      <c r="C4" s="9"/>
      <c r="D4" s="9"/>
      <c r="E4" s="9"/>
      <c r="F4" s="9"/>
      <c r="G4" s="9"/>
      <c r="H4" s="9"/>
      <c r="I4" s="9"/>
    </row>
    <row r="5" spans="1:9" x14ac:dyDescent="0.35">
      <c r="A5" s="9"/>
      <c r="C5" s="9"/>
      <c r="D5" s="9"/>
      <c r="E5" s="9"/>
      <c r="F5" s="9"/>
      <c r="G5" s="9"/>
      <c r="H5" s="9"/>
      <c r="I5" s="9"/>
    </row>
    <row r="6" spans="1:9" x14ac:dyDescent="0.35">
      <c r="A6" s="9"/>
      <c r="B6" s="9"/>
      <c r="C6" s="9"/>
      <c r="D6" s="9"/>
      <c r="E6" s="9"/>
      <c r="F6" s="9"/>
      <c r="G6" s="9"/>
      <c r="H6" s="9"/>
      <c r="I6" s="9"/>
    </row>
    <row r="7" spans="1:9" x14ac:dyDescent="0.35">
      <c r="A7" s="9"/>
      <c r="B7" s="9"/>
      <c r="C7" s="9"/>
      <c r="D7" s="9"/>
      <c r="E7" s="9"/>
      <c r="F7" s="9"/>
      <c r="G7" s="9"/>
      <c r="H7" s="9"/>
      <c r="I7" s="9"/>
    </row>
    <row r="8" spans="1:9" ht="28.5" customHeight="1" x14ac:dyDescent="0.35">
      <c r="A8" s="9"/>
      <c r="B8" s="36"/>
      <c r="C8" s="36"/>
      <c r="D8" s="9"/>
      <c r="E8" s="9"/>
      <c r="F8" s="96" t="s">
        <v>134</v>
      </c>
      <c r="G8" s="98"/>
      <c r="H8" s="100" t="s">
        <v>136</v>
      </c>
      <c r="I8" s="101"/>
    </row>
    <row r="9" spans="1:9" ht="69.75" customHeight="1" x14ac:dyDescent="0.35">
      <c r="A9" s="3" t="s">
        <v>305</v>
      </c>
      <c r="B9" s="15" t="s">
        <v>655</v>
      </c>
      <c r="C9" s="15" t="s">
        <v>666</v>
      </c>
      <c r="D9" s="28" t="s">
        <v>699</v>
      </c>
      <c r="E9" s="28" t="s">
        <v>700</v>
      </c>
      <c r="F9" s="28" t="s">
        <v>628</v>
      </c>
      <c r="G9" s="29" t="s">
        <v>629</v>
      </c>
      <c r="H9" s="28" t="s">
        <v>630</v>
      </c>
      <c r="I9" s="28" t="s">
        <v>631</v>
      </c>
    </row>
    <row r="10" spans="1:9" x14ac:dyDescent="0.35">
      <c r="A10" s="10">
        <v>2022</v>
      </c>
      <c r="B10" s="93" t="s">
        <v>654</v>
      </c>
      <c r="C10" s="93"/>
      <c r="D10" s="10">
        <v>34</v>
      </c>
      <c r="E10" s="10">
        <v>44</v>
      </c>
      <c r="F10" s="12">
        <f>(18/44)</f>
        <v>0.40909090909090912</v>
      </c>
      <c r="G10" s="80">
        <v>0.5</v>
      </c>
      <c r="H10" s="12">
        <f>(2/34)</f>
        <v>5.8823529411764705E-2</v>
      </c>
      <c r="I10" s="12">
        <f>(14/34)</f>
        <v>0.41176470588235292</v>
      </c>
    </row>
    <row r="11" spans="1:9" x14ac:dyDescent="0.35">
      <c r="A11" s="9"/>
      <c r="B11" s="9"/>
      <c r="C11" s="9"/>
      <c r="D11" s="9"/>
      <c r="E11" s="9"/>
      <c r="F11" s="9"/>
      <c r="G11" s="9"/>
      <c r="H11" s="9"/>
      <c r="I11" s="9"/>
    </row>
  </sheetData>
  <mergeCells count="3">
    <mergeCell ref="F8:G8"/>
    <mergeCell ref="H8:I8"/>
    <mergeCell ref="B10:C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E129"/>
  <sheetViews>
    <sheetView workbookViewId="0">
      <selection activeCell="B3" sqref="B3:E125"/>
    </sheetView>
  </sheetViews>
  <sheetFormatPr defaultRowHeight="14.5" x14ac:dyDescent="0.35"/>
  <cols>
    <col min="2" max="2" width="14.7265625" customWidth="1"/>
    <col min="3" max="3" width="58.26953125" customWidth="1"/>
    <col min="4" max="4" width="22.26953125" customWidth="1"/>
    <col min="5" max="5" width="37.26953125" bestFit="1" customWidth="1"/>
  </cols>
  <sheetData>
    <row r="3" spans="2:5" x14ac:dyDescent="0.35">
      <c r="B3" s="10" t="s">
        <v>283</v>
      </c>
      <c r="C3" s="10" t="s">
        <v>284</v>
      </c>
      <c r="D3" s="10" t="s">
        <v>306</v>
      </c>
      <c r="E3" s="10" t="s">
        <v>1</v>
      </c>
    </row>
    <row r="4" spans="2:5" x14ac:dyDescent="0.35">
      <c r="B4" s="9" t="s">
        <v>43</v>
      </c>
      <c r="C4" s="9" t="s">
        <v>340</v>
      </c>
      <c r="D4" s="9" t="s">
        <v>307</v>
      </c>
      <c r="E4" s="9" t="s">
        <v>145</v>
      </c>
    </row>
    <row r="5" spans="2:5" x14ac:dyDescent="0.35">
      <c r="B5" s="9" t="s">
        <v>66</v>
      </c>
      <c r="C5" s="9" t="s">
        <v>164</v>
      </c>
      <c r="D5" s="9" t="s">
        <v>307</v>
      </c>
      <c r="E5" s="9" t="s">
        <v>145</v>
      </c>
    </row>
    <row r="6" spans="2:5" x14ac:dyDescent="0.35">
      <c r="B6" s="9" t="s">
        <v>65</v>
      </c>
      <c r="C6" s="9" t="s">
        <v>165</v>
      </c>
      <c r="D6" s="9" t="s">
        <v>307</v>
      </c>
      <c r="E6" s="9" t="s">
        <v>145</v>
      </c>
    </row>
    <row r="7" spans="2:5" x14ac:dyDescent="0.35">
      <c r="B7" s="9" t="s">
        <v>42</v>
      </c>
      <c r="C7" s="9" t="s">
        <v>166</v>
      </c>
      <c r="D7" s="9" t="s">
        <v>307</v>
      </c>
      <c r="E7" s="9" t="s">
        <v>145</v>
      </c>
    </row>
    <row r="8" spans="2:5" x14ac:dyDescent="0.35">
      <c r="B8" s="9" t="s">
        <v>29</v>
      </c>
      <c r="C8" s="9" t="s">
        <v>167</v>
      </c>
      <c r="D8" s="9" t="s">
        <v>307</v>
      </c>
      <c r="E8" s="9" t="s">
        <v>145</v>
      </c>
    </row>
    <row r="9" spans="2:5" x14ac:dyDescent="0.35">
      <c r="B9" s="9" t="s">
        <v>30</v>
      </c>
      <c r="C9" s="9" t="s">
        <v>168</v>
      </c>
      <c r="D9" s="9" t="s">
        <v>307</v>
      </c>
      <c r="E9" s="9" t="s">
        <v>145</v>
      </c>
    </row>
    <row r="10" spans="2:5" x14ac:dyDescent="0.35">
      <c r="B10" s="9" t="s">
        <v>119</v>
      </c>
      <c r="C10" s="9" t="s">
        <v>169</v>
      </c>
      <c r="D10" s="9" t="s">
        <v>307</v>
      </c>
      <c r="E10" s="9" t="s">
        <v>145</v>
      </c>
    </row>
    <row r="11" spans="2:5" x14ac:dyDescent="0.35">
      <c r="B11" s="9" t="s">
        <v>28</v>
      </c>
      <c r="C11" s="9" t="s">
        <v>170</v>
      </c>
      <c r="D11" s="9" t="s">
        <v>307</v>
      </c>
      <c r="E11" s="9" t="s">
        <v>145</v>
      </c>
    </row>
    <row r="12" spans="2:5" x14ac:dyDescent="0.35">
      <c r="B12" s="9" t="s">
        <v>84</v>
      </c>
      <c r="C12" s="9" t="s">
        <v>171</v>
      </c>
      <c r="D12" s="9" t="s">
        <v>308</v>
      </c>
      <c r="E12" s="9" t="s">
        <v>146</v>
      </c>
    </row>
    <row r="13" spans="2:5" x14ac:dyDescent="0.35">
      <c r="B13" s="9" t="s">
        <v>85</v>
      </c>
      <c r="C13" s="9" t="s">
        <v>172</v>
      </c>
      <c r="D13" s="9" t="s">
        <v>308</v>
      </c>
      <c r="E13" s="9" t="s">
        <v>146</v>
      </c>
    </row>
    <row r="14" spans="2:5" x14ac:dyDescent="0.35">
      <c r="B14" s="9" t="s">
        <v>121</v>
      </c>
      <c r="C14" s="9" t="s">
        <v>173</v>
      </c>
      <c r="D14" s="9" t="s">
        <v>308</v>
      </c>
      <c r="E14" s="9" t="s">
        <v>146</v>
      </c>
    </row>
    <row r="15" spans="2:5" x14ac:dyDescent="0.35">
      <c r="B15" s="9" t="s">
        <v>68</v>
      </c>
      <c r="C15" s="9" t="s">
        <v>174</v>
      </c>
      <c r="D15" s="9" t="s">
        <v>308</v>
      </c>
      <c r="E15" s="9" t="s">
        <v>146</v>
      </c>
    </row>
    <row r="16" spans="2:5" x14ac:dyDescent="0.35">
      <c r="B16" s="9" t="s">
        <v>112</v>
      </c>
      <c r="C16" s="9" t="s">
        <v>175</v>
      </c>
      <c r="D16" s="9" t="s">
        <v>308</v>
      </c>
      <c r="E16" s="9" t="s">
        <v>146</v>
      </c>
    </row>
    <row r="17" spans="2:5" x14ac:dyDescent="0.35">
      <c r="B17" s="9" t="s">
        <v>101</v>
      </c>
      <c r="C17" s="9" t="s">
        <v>176</v>
      </c>
      <c r="D17" s="9" t="s">
        <v>308</v>
      </c>
      <c r="E17" s="9" t="s">
        <v>146</v>
      </c>
    </row>
    <row r="18" spans="2:5" x14ac:dyDescent="0.35">
      <c r="B18" s="9" t="s">
        <v>113</v>
      </c>
      <c r="C18" s="9" t="s">
        <v>177</v>
      </c>
      <c r="D18" s="9" t="s">
        <v>308</v>
      </c>
      <c r="E18" s="9" t="s">
        <v>146</v>
      </c>
    </row>
    <row r="19" spans="2:5" x14ac:dyDescent="0.35">
      <c r="B19" s="9" t="s">
        <v>51</v>
      </c>
      <c r="C19" s="9" t="s">
        <v>178</v>
      </c>
      <c r="D19" s="9" t="s">
        <v>327</v>
      </c>
      <c r="E19" s="9" t="s">
        <v>326</v>
      </c>
    </row>
    <row r="20" spans="2:5" x14ac:dyDescent="0.35">
      <c r="B20" s="9" t="s">
        <v>39</v>
      </c>
      <c r="C20" s="9" t="s">
        <v>179</v>
      </c>
      <c r="D20" s="9" t="s">
        <v>327</v>
      </c>
      <c r="E20" s="9" t="s">
        <v>326</v>
      </c>
    </row>
    <row r="21" spans="2:5" x14ac:dyDescent="0.35">
      <c r="B21" s="9" t="s">
        <v>49</v>
      </c>
      <c r="C21" s="9" t="s">
        <v>180</v>
      </c>
      <c r="D21" s="9" t="s">
        <v>327</v>
      </c>
      <c r="E21" s="9" t="s">
        <v>326</v>
      </c>
    </row>
    <row r="22" spans="2:5" x14ac:dyDescent="0.35">
      <c r="B22" s="9" t="s">
        <v>75</v>
      </c>
      <c r="C22" s="9" t="s">
        <v>181</v>
      </c>
      <c r="D22" s="9" t="s">
        <v>327</v>
      </c>
      <c r="E22" s="9" t="s">
        <v>326</v>
      </c>
    </row>
    <row r="23" spans="2:5" x14ac:dyDescent="0.35">
      <c r="B23" s="9" t="s">
        <v>48</v>
      </c>
      <c r="C23" s="9" t="s">
        <v>182</v>
      </c>
      <c r="D23" s="9" t="s">
        <v>327</v>
      </c>
      <c r="E23" s="9" t="s">
        <v>326</v>
      </c>
    </row>
    <row r="24" spans="2:5" x14ac:dyDescent="0.35">
      <c r="B24" s="9" t="s">
        <v>36</v>
      </c>
      <c r="C24" s="9" t="s">
        <v>183</v>
      </c>
      <c r="D24" s="9" t="s">
        <v>327</v>
      </c>
      <c r="E24" s="9" t="s">
        <v>326</v>
      </c>
    </row>
    <row r="25" spans="2:5" x14ac:dyDescent="0.35">
      <c r="B25" s="9" t="s">
        <v>50</v>
      </c>
      <c r="C25" s="9" t="s">
        <v>184</v>
      </c>
      <c r="D25" s="9" t="s">
        <v>327</v>
      </c>
      <c r="E25" s="9" t="s">
        <v>326</v>
      </c>
    </row>
    <row r="26" spans="2:5" x14ac:dyDescent="0.35">
      <c r="B26" s="9" t="s">
        <v>32</v>
      </c>
      <c r="C26" s="9" t="s">
        <v>185</v>
      </c>
      <c r="D26" s="9" t="s">
        <v>327</v>
      </c>
      <c r="E26" s="9" t="s">
        <v>326</v>
      </c>
    </row>
    <row r="27" spans="2:5" x14ac:dyDescent="0.35">
      <c r="B27" s="9" t="s">
        <v>116</v>
      </c>
      <c r="C27" s="9" t="s">
        <v>186</v>
      </c>
      <c r="D27" s="9" t="s">
        <v>327</v>
      </c>
      <c r="E27" s="9" t="s">
        <v>326</v>
      </c>
    </row>
    <row r="28" spans="2:5" x14ac:dyDescent="0.35">
      <c r="B28" s="9" t="s">
        <v>21</v>
      </c>
      <c r="C28" s="9" t="s">
        <v>187</v>
      </c>
      <c r="D28" s="9" t="s">
        <v>327</v>
      </c>
      <c r="E28" s="9" t="s">
        <v>326</v>
      </c>
    </row>
    <row r="29" spans="2:5" x14ac:dyDescent="0.35">
      <c r="B29" s="9" t="s">
        <v>38</v>
      </c>
      <c r="C29" s="9" t="s">
        <v>188</v>
      </c>
      <c r="D29" s="9" t="s">
        <v>327</v>
      </c>
      <c r="E29" s="9" t="s">
        <v>326</v>
      </c>
    </row>
    <row r="30" spans="2:5" x14ac:dyDescent="0.35">
      <c r="B30" s="9" t="s">
        <v>91</v>
      </c>
      <c r="C30" s="9" t="s">
        <v>189</v>
      </c>
      <c r="D30" s="9" t="s">
        <v>327</v>
      </c>
      <c r="E30" s="9" t="s">
        <v>326</v>
      </c>
    </row>
    <row r="31" spans="2:5" x14ac:dyDescent="0.35">
      <c r="B31" s="9" t="s">
        <v>115</v>
      </c>
      <c r="C31" s="9" t="s">
        <v>190</v>
      </c>
      <c r="D31" s="9" t="s">
        <v>327</v>
      </c>
      <c r="E31" s="9" t="s">
        <v>326</v>
      </c>
    </row>
    <row r="32" spans="2:5" x14ac:dyDescent="0.35">
      <c r="B32" s="9" t="s">
        <v>77</v>
      </c>
      <c r="C32" s="9" t="s">
        <v>191</v>
      </c>
      <c r="D32" s="9" t="s">
        <v>309</v>
      </c>
      <c r="E32" s="9" t="s">
        <v>147</v>
      </c>
    </row>
    <row r="33" spans="2:5" x14ac:dyDescent="0.35">
      <c r="B33" s="9" t="s">
        <v>31</v>
      </c>
      <c r="C33" s="9" t="s">
        <v>342</v>
      </c>
      <c r="D33" s="9" t="s">
        <v>309</v>
      </c>
      <c r="E33" s="9" t="s">
        <v>147</v>
      </c>
    </row>
    <row r="34" spans="2:5" x14ac:dyDescent="0.35">
      <c r="B34" s="9" t="s">
        <v>11</v>
      </c>
      <c r="C34" s="9" t="s">
        <v>192</v>
      </c>
      <c r="D34" s="9" t="s">
        <v>309</v>
      </c>
      <c r="E34" s="9" t="s">
        <v>147</v>
      </c>
    </row>
    <row r="35" spans="2:5" x14ac:dyDescent="0.35">
      <c r="B35" s="9" t="s">
        <v>76</v>
      </c>
      <c r="C35" s="9" t="s">
        <v>193</v>
      </c>
      <c r="D35" s="9" t="s">
        <v>309</v>
      </c>
      <c r="E35" s="9" t="s">
        <v>147</v>
      </c>
    </row>
    <row r="36" spans="2:5" x14ac:dyDescent="0.35">
      <c r="B36" s="9" t="s">
        <v>117</v>
      </c>
      <c r="C36" s="9" t="s">
        <v>194</v>
      </c>
      <c r="D36" s="9" t="s">
        <v>309</v>
      </c>
      <c r="E36" s="9" t="s">
        <v>147</v>
      </c>
    </row>
    <row r="37" spans="2:5" x14ac:dyDescent="0.35">
      <c r="B37" s="9" t="s">
        <v>78</v>
      </c>
      <c r="C37" s="9" t="s">
        <v>195</v>
      </c>
      <c r="D37" s="9" t="s">
        <v>309</v>
      </c>
      <c r="E37" s="9" t="s">
        <v>147</v>
      </c>
    </row>
    <row r="38" spans="2:5" x14ac:dyDescent="0.35">
      <c r="B38" s="9" t="s">
        <v>95</v>
      </c>
      <c r="C38" s="9" t="s">
        <v>196</v>
      </c>
      <c r="D38" s="9" t="s">
        <v>309</v>
      </c>
      <c r="E38" s="9" t="s">
        <v>147</v>
      </c>
    </row>
    <row r="39" spans="2:5" x14ac:dyDescent="0.35">
      <c r="B39" s="9" t="s">
        <v>111</v>
      </c>
      <c r="C39" s="9" t="s">
        <v>197</v>
      </c>
      <c r="D39" s="9" t="s">
        <v>310</v>
      </c>
      <c r="E39" s="9" t="s">
        <v>148</v>
      </c>
    </row>
    <row r="40" spans="2:5" x14ac:dyDescent="0.35">
      <c r="B40" s="9" t="s">
        <v>64</v>
      </c>
      <c r="C40" s="9" t="s">
        <v>198</v>
      </c>
      <c r="D40" s="9" t="s">
        <v>310</v>
      </c>
      <c r="E40" s="9" t="s">
        <v>148</v>
      </c>
    </row>
    <row r="41" spans="2:5" x14ac:dyDescent="0.35">
      <c r="B41" s="9" t="s">
        <v>33</v>
      </c>
      <c r="C41" s="9" t="s">
        <v>199</v>
      </c>
      <c r="D41" s="9" t="s">
        <v>310</v>
      </c>
      <c r="E41" s="9" t="s">
        <v>148</v>
      </c>
    </row>
    <row r="42" spans="2:5" x14ac:dyDescent="0.35">
      <c r="B42" s="9" t="s">
        <v>81</v>
      </c>
      <c r="C42" s="9" t="s">
        <v>200</v>
      </c>
      <c r="D42" s="9" t="s">
        <v>311</v>
      </c>
      <c r="E42" s="9" t="s">
        <v>149</v>
      </c>
    </row>
    <row r="43" spans="2:5" x14ac:dyDescent="0.35">
      <c r="B43" s="9" t="s">
        <v>109</v>
      </c>
      <c r="C43" s="9" t="s">
        <v>201</v>
      </c>
      <c r="D43" s="9" t="s">
        <v>311</v>
      </c>
      <c r="E43" s="9" t="s">
        <v>149</v>
      </c>
    </row>
    <row r="44" spans="2:5" x14ac:dyDescent="0.35">
      <c r="B44" s="9" t="s">
        <v>114</v>
      </c>
      <c r="C44" s="9" t="s">
        <v>202</v>
      </c>
      <c r="D44" s="9" t="s">
        <v>311</v>
      </c>
      <c r="E44" s="9" t="s">
        <v>149</v>
      </c>
    </row>
    <row r="45" spans="2:5" x14ac:dyDescent="0.35">
      <c r="B45" s="9" t="s">
        <v>88</v>
      </c>
      <c r="C45" s="9" t="s">
        <v>203</v>
      </c>
      <c r="D45" s="9" t="s">
        <v>311</v>
      </c>
      <c r="E45" s="9" t="s">
        <v>149</v>
      </c>
    </row>
    <row r="46" spans="2:5" x14ac:dyDescent="0.35">
      <c r="B46" s="9" t="s">
        <v>125</v>
      </c>
      <c r="C46" s="9" t="s">
        <v>204</v>
      </c>
      <c r="D46" s="9" t="s">
        <v>312</v>
      </c>
      <c r="E46" s="9" t="s">
        <v>150</v>
      </c>
    </row>
    <row r="47" spans="2:5" x14ac:dyDescent="0.35">
      <c r="B47" s="9" t="s">
        <v>129</v>
      </c>
      <c r="C47" s="9" t="s">
        <v>205</v>
      </c>
      <c r="D47" s="9" t="s">
        <v>312</v>
      </c>
      <c r="E47" s="9" t="s">
        <v>150</v>
      </c>
    </row>
    <row r="48" spans="2:5" x14ac:dyDescent="0.35">
      <c r="B48" s="9" t="s">
        <v>126</v>
      </c>
      <c r="C48" s="9" t="s">
        <v>206</v>
      </c>
      <c r="D48" s="9" t="s">
        <v>312</v>
      </c>
      <c r="E48" s="9" t="s">
        <v>150</v>
      </c>
    </row>
    <row r="49" spans="2:5" x14ac:dyDescent="0.35">
      <c r="B49" s="9" t="s">
        <v>106</v>
      </c>
      <c r="C49" s="9" t="s">
        <v>207</v>
      </c>
      <c r="D49" s="9" t="s">
        <v>312</v>
      </c>
      <c r="E49" s="9" t="s">
        <v>150</v>
      </c>
    </row>
    <row r="50" spans="2:5" x14ac:dyDescent="0.35">
      <c r="B50" s="9" t="s">
        <v>23</v>
      </c>
      <c r="C50" s="9" t="s">
        <v>208</v>
      </c>
      <c r="D50" s="9" t="s">
        <v>313</v>
      </c>
      <c r="E50" s="9" t="s">
        <v>151</v>
      </c>
    </row>
    <row r="51" spans="2:5" x14ac:dyDescent="0.35">
      <c r="B51" s="9" t="s">
        <v>22</v>
      </c>
      <c r="C51" s="9" t="s">
        <v>209</v>
      </c>
      <c r="D51" s="9" t="s">
        <v>313</v>
      </c>
      <c r="E51" s="9" t="s">
        <v>151</v>
      </c>
    </row>
    <row r="52" spans="2:5" x14ac:dyDescent="0.35">
      <c r="B52" s="9" t="s">
        <v>97</v>
      </c>
      <c r="C52" s="9" t="s">
        <v>210</v>
      </c>
      <c r="D52" s="9" t="s">
        <v>313</v>
      </c>
      <c r="E52" s="9" t="s">
        <v>151</v>
      </c>
    </row>
    <row r="53" spans="2:5" x14ac:dyDescent="0.35">
      <c r="B53" s="9" t="s">
        <v>71</v>
      </c>
      <c r="C53" s="9" t="s">
        <v>211</v>
      </c>
      <c r="D53" s="9" t="s">
        <v>313</v>
      </c>
      <c r="E53" s="9" t="s">
        <v>151</v>
      </c>
    </row>
    <row r="54" spans="2:5" x14ac:dyDescent="0.35">
      <c r="B54" s="9" t="s">
        <v>44</v>
      </c>
      <c r="C54" s="9" t="s">
        <v>212</v>
      </c>
      <c r="D54" s="9" t="s">
        <v>314</v>
      </c>
      <c r="E54" s="9" t="s">
        <v>152</v>
      </c>
    </row>
    <row r="55" spans="2:5" x14ac:dyDescent="0.35">
      <c r="B55" s="9" t="s">
        <v>15</v>
      </c>
      <c r="C55" s="9" t="s">
        <v>213</v>
      </c>
      <c r="D55" s="9" t="s">
        <v>314</v>
      </c>
      <c r="E55" s="9" t="s">
        <v>152</v>
      </c>
    </row>
    <row r="56" spans="2:5" x14ac:dyDescent="0.35">
      <c r="B56" s="9" t="s">
        <v>92</v>
      </c>
      <c r="C56" s="9" t="s">
        <v>214</v>
      </c>
      <c r="D56" s="9" t="s">
        <v>314</v>
      </c>
      <c r="E56" s="9" t="s">
        <v>152</v>
      </c>
    </row>
    <row r="57" spans="2:5" x14ac:dyDescent="0.35">
      <c r="B57" s="9" t="s">
        <v>127</v>
      </c>
      <c r="C57" s="9" t="s">
        <v>215</v>
      </c>
      <c r="D57" s="9" t="s">
        <v>315</v>
      </c>
      <c r="E57" s="9" t="s">
        <v>153</v>
      </c>
    </row>
    <row r="58" spans="2:5" x14ac:dyDescent="0.35">
      <c r="B58" s="9" t="s">
        <v>93</v>
      </c>
      <c r="C58" s="9" t="s">
        <v>216</v>
      </c>
      <c r="D58" s="9" t="s">
        <v>315</v>
      </c>
      <c r="E58" s="9" t="s">
        <v>153</v>
      </c>
    </row>
    <row r="59" spans="2:5" x14ac:dyDescent="0.35">
      <c r="B59" s="9" t="s">
        <v>98</v>
      </c>
      <c r="C59" s="9" t="s">
        <v>217</v>
      </c>
      <c r="D59" s="9" t="s">
        <v>315</v>
      </c>
      <c r="E59" s="9" t="s">
        <v>153</v>
      </c>
    </row>
    <row r="60" spans="2:5" x14ac:dyDescent="0.35">
      <c r="B60" s="9" t="s">
        <v>83</v>
      </c>
      <c r="C60" s="9" t="s">
        <v>218</v>
      </c>
      <c r="D60" s="9" t="s">
        <v>315</v>
      </c>
      <c r="E60" s="9" t="s">
        <v>153</v>
      </c>
    </row>
    <row r="61" spans="2:5" x14ac:dyDescent="0.35">
      <c r="B61" s="9" t="s">
        <v>110</v>
      </c>
      <c r="C61" s="9" t="s">
        <v>219</v>
      </c>
      <c r="D61" s="9" t="s">
        <v>315</v>
      </c>
      <c r="E61" s="9" t="s">
        <v>153</v>
      </c>
    </row>
    <row r="62" spans="2:5" x14ac:dyDescent="0.35">
      <c r="B62" s="9" t="s">
        <v>100</v>
      </c>
      <c r="C62" s="9" t="s">
        <v>220</v>
      </c>
      <c r="D62" s="9" t="s">
        <v>315</v>
      </c>
      <c r="E62" s="9" t="s">
        <v>153</v>
      </c>
    </row>
    <row r="63" spans="2:5" x14ac:dyDescent="0.35">
      <c r="B63" s="9" t="s">
        <v>105</v>
      </c>
      <c r="C63" s="9" t="s">
        <v>221</v>
      </c>
      <c r="D63" s="9" t="s">
        <v>315</v>
      </c>
      <c r="E63" s="9" t="s">
        <v>153</v>
      </c>
    </row>
    <row r="64" spans="2:5" x14ac:dyDescent="0.35">
      <c r="B64" s="9" t="s">
        <v>12</v>
      </c>
      <c r="C64" s="9" t="s">
        <v>222</v>
      </c>
      <c r="D64" s="9" t="s">
        <v>315</v>
      </c>
      <c r="E64" s="9" t="s">
        <v>153</v>
      </c>
    </row>
    <row r="65" spans="2:5" x14ac:dyDescent="0.35">
      <c r="B65" s="9" t="s">
        <v>41</v>
      </c>
      <c r="C65" s="9" t="s">
        <v>223</v>
      </c>
      <c r="D65" s="9" t="s">
        <v>316</v>
      </c>
      <c r="E65" s="9" t="s">
        <v>154</v>
      </c>
    </row>
    <row r="66" spans="2:5" x14ac:dyDescent="0.35">
      <c r="B66" s="9" t="s">
        <v>53</v>
      </c>
      <c r="C66" s="9" t="s">
        <v>224</v>
      </c>
      <c r="D66" s="9" t="s">
        <v>316</v>
      </c>
      <c r="E66" s="9" t="s">
        <v>154</v>
      </c>
    </row>
    <row r="67" spans="2:5" x14ac:dyDescent="0.35">
      <c r="B67" s="9" t="s">
        <v>19</v>
      </c>
      <c r="C67" s="9" t="s">
        <v>225</v>
      </c>
      <c r="D67" s="9" t="s">
        <v>316</v>
      </c>
      <c r="E67" s="9" t="s">
        <v>154</v>
      </c>
    </row>
    <row r="68" spans="2:5" x14ac:dyDescent="0.35">
      <c r="B68" s="9" t="s">
        <v>69</v>
      </c>
      <c r="C68" s="9" t="s">
        <v>226</v>
      </c>
      <c r="D68" s="9" t="s">
        <v>316</v>
      </c>
      <c r="E68" s="9" t="s">
        <v>154</v>
      </c>
    </row>
    <row r="69" spans="2:5" x14ac:dyDescent="0.35">
      <c r="B69" s="9" t="s">
        <v>90</v>
      </c>
      <c r="C69" s="9" t="s">
        <v>227</v>
      </c>
      <c r="D69" s="9" t="s">
        <v>317</v>
      </c>
      <c r="E69" s="9" t="s">
        <v>155</v>
      </c>
    </row>
    <row r="70" spans="2:5" x14ac:dyDescent="0.35">
      <c r="B70" s="9" t="s">
        <v>60</v>
      </c>
      <c r="C70" s="9" t="s">
        <v>228</v>
      </c>
      <c r="D70" s="9" t="s">
        <v>317</v>
      </c>
      <c r="E70" s="9" t="s">
        <v>155</v>
      </c>
    </row>
    <row r="71" spans="2:5" x14ac:dyDescent="0.35">
      <c r="B71" s="9" t="s">
        <v>108</v>
      </c>
      <c r="C71" s="9" t="s">
        <v>229</v>
      </c>
      <c r="D71" s="9" t="s">
        <v>317</v>
      </c>
      <c r="E71" s="9" t="s">
        <v>155</v>
      </c>
    </row>
    <row r="72" spans="2:5" x14ac:dyDescent="0.35">
      <c r="B72" s="9" t="s">
        <v>24</v>
      </c>
      <c r="C72" s="9" t="s">
        <v>230</v>
      </c>
      <c r="D72" s="9" t="s">
        <v>317</v>
      </c>
      <c r="E72" s="9" t="s">
        <v>155</v>
      </c>
    </row>
    <row r="73" spans="2:5" x14ac:dyDescent="0.35">
      <c r="B73" s="9" t="s">
        <v>131</v>
      </c>
      <c r="C73" s="9" t="s">
        <v>231</v>
      </c>
      <c r="D73" s="9" t="s">
        <v>317</v>
      </c>
      <c r="E73" s="9" t="s">
        <v>155</v>
      </c>
    </row>
    <row r="74" spans="2:5" x14ac:dyDescent="0.35">
      <c r="B74" s="9" t="s">
        <v>25</v>
      </c>
      <c r="C74" s="9" t="s">
        <v>232</v>
      </c>
      <c r="D74" s="9" t="s">
        <v>317</v>
      </c>
      <c r="E74" s="9" t="s">
        <v>155</v>
      </c>
    </row>
    <row r="75" spans="2:5" x14ac:dyDescent="0.35">
      <c r="B75" s="9" t="s">
        <v>16</v>
      </c>
      <c r="C75" s="9" t="s">
        <v>233</v>
      </c>
      <c r="D75" s="9" t="s">
        <v>317</v>
      </c>
      <c r="E75" s="9" t="s">
        <v>155</v>
      </c>
    </row>
    <row r="76" spans="2:5" x14ac:dyDescent="0.35">
      <c r="B76" s="9" t="s">
        <v>89</v>
      </c>
      <c r="C76" s="9" t="s">
        <v>341</v>
      </c>
      <c r="D76" s="9" t="s">
        <v>317</v>
      </c>
      <c r="E76" s="9" t="s">
        <v>155</v>
      </c>
    </row>
    <row r="77" spans="2:5" x14ac:dyDescent="0.35">
      <c r="B77" s="9" t="s">
        <v>61</v>
      </c>
      <c r="C77" s="9" t="s">
        <v>234</v>
      </c>
      <c r="D77" s="9" t="s">
        <v>317</v>
      </c>
      <c r="E77" s="9" t="s">
        <v>155</v>
      </c>
    </row>
    <row r="78" spans="2:5" x14ac:dyDescent="0.35">
      <c r="B78" s="9" t="s">
        <v>99</v>
      </c>
      <c r="C78" s="9" t="s">
        <v>235</v>
      </c>
      <c r="D78" s="9" t="s">
        <v>318</v>
      </c>
      <c r="E78" s="9" t="s">
        <v>156</v>
      </c>
    </row>
    <row r="79" spans="2:5" x14ac:dyDescent="0.35">
      <c r="B79" s="9" t="s">
        <v>107</v>
      </c>
      <c r="C79" s="9" t="s">
        <v>236</v>
      </c>
      <c r="D79" s="9" t="s">
        <v>318</v>
      </c>
      <c r="E79" s="9" t="s">
        <v>156</v>
      </c>
    </row>
    <row r="80" spans="2:5" x14ac:dyDescent="0.35">
      <c r="B80" s="9" t="s">
        <v>37</v>
      </c>
      <c r="C80" s="9" t="s">
        <v>237</v>
      </c>
      <c r="D80" s="9" t="s">
        <v>318</v>
      </c>
      <c r="E80" s="9" t="s">
        <v>156</v>
      </c>
    </row>
    <row r="81" spans="2:5" x14ac:dyDescent="0.35">
      <c r="B81" s="9" t="s">
        <v>86</v>
      </c>
      <c r="C81" s="9" t="s">
        <v>238</v>
      </c>
      <c r="D81" s="9" t="s">
        <v>318</v>
      </c>
      <c r="E81" s="9" t="s">
        <v>156</v>
      </c>
    </row>
    <row r="82" spans="2:5" x14ac:dyDescent="0.35">
      <c r="B82" s="9" t="s">
        <v>52</v>
      </c>
      <c r="C82" s="9" t="s">
        <v>239</v>
      </c>
      <c r="D82" s="9" t="s">
        <v>318</v>
      </c>
      <c r="E82" s="9" t="s">
        <v>156</v>
      </c>
    </row>
    <row r="83" spans="2:5" x14ac:dyDescent="0.35">
      <c r="B83" s="9" t="s">
        <v>18</v>
      </c>
      <c r="C83" s="9" t="s">
        <v>240</v>
      </c>
      <c r="D83" s="9" t="s">
        <v>318</v>
      </c>
      <c r="E83" s="9" t="s">
        <v>156</v>
      </c>
    </row>
    <row r="84" spans="2:5" x14ac:dyDescent="0.35">
      <c r="B84" s="9" t="s">
        <v>58</v>
      </c>
      <c r="C84" s="9" t="s">
        <v>241</v>
      </c>
      <c r="D84" s="9" t="s">
        <v>319</v>
      </c>
      <c r="E84" s="9" t="s">
        <v>157</v>
      </c>
    </row>
    <row r="85" spans="2:5" x14ac:dyDescent="0.35">
      <c r="B85" s="9" t="s">
        <v>67</v>
      </c>
      <c r="C85" s="9" t="s">
        <v>242</v>
      </c>
      <c r="D85" s="9" t="s">
        <v>319</v>
      </c>
      <c r="E85" s="9" t="s">
        <v>157</v>
      </c>
    </row>
    <row r="86" spans="2:5" x14ac:dyDescent="0.35">
      <c r="B86" s="9" t="s">
        <v>59</v>
      </c>
      <c r="C86" s="9" t="s">
        <v>243</v>
      </c>
      <c r="D86" s="9" t="s">
        <v>319</v>
      </c>
      <c r="E86" s="9" t="s">
        <v>157</v>
      </c>
    </row>
    <row r="87" spans="2:5" x14ac:dyDescent="0.35">
      <c r="B87" s="9" t="s">
        <v>45</v>
      </c>
      <c r="C87" s="9" t="s">
        <v>244</v>
      </c>
      <c r="D87" s="9" t="s">
        <v>320</v>
      </c>
      <c r="E87" s="9" t="s">
        <v>158</v>
      </c>
    </row>
    <row r="88" spans="2:5" x14ac:dyDescent="0.35">
      <c r="B88" s="9" t="s">
        <v>47</v>
      </c>
      <c r="C88" s="9" t="s">
        <v>245</v>
      </c>
      <c r="D88" s="9" t="s">
        <v>320</v>
      </c>
      <c r="E88" s="9" t="s">
        <v>158</v>
      </c>
    </row>
    <row r="89" spans="2:5" x14ac:dyDescent="0.35">
      <c r="B89" s="9" t="s">
        <v>87</v>
      </c>
      <c r="C89" s="9" t="s">
        <v>246</v>
      </c>
      <c r="D89" s="9" t="s">
        <v>320</v>
      </c>
      <c r="E89" s="9" t="s">
        <v>158</v>
      </c>
    </row>
    <row r="90" spans="2:5" x14ac:dyDescent="0.35">
      <c r="B90" s="9" t="s">
        <v>46</v>
      </c>
      <c r="C90" s="9" t="s">
        <v>247</v>
      </c>
      <c r="D90" s="9" t="s">
        <v>320</v>
      </c>
      <c r="E90" s="9" t="s">
        <v>158</v>
      </c>
    </row>
    <row r="91" spans="2:5" x14ac:dyDescent="0.35">
      <c r="B91" s="9" t="s">
        <v>55</v>
      </c>
      <c r="C91" s="9" t="s">
        <v>248</v>
      </c>
      <c r="D91" s="9" t="s">
        <v>320</v>
      </c>
      <c r="E91" s="9" t="s">
        <v>158</v>
      </c>
    </row>
    <row r="92" spans="2:5" x14ac:dyDescent="0.35">
      <c r="B92" s="9" t="s">
        <v>103</v>
      </c>
      <c r="C92" s="9" t="s">
        <v>249</v>
      </c>
      <c r="D92" s="9" t="s">
        <v>321</v>
      </c>
      <c r="E92" s="9" t="s">
        <v>159</v>
      </c>
    </row>
    <row r="93" spans="2:5" x14ac:dyDescent="0.35">
      <c r="B93" s="9" t="s">
        <v>122</v>
      </c>
      <c r="C93" s="9" t="s">
        <v>250</v>
      </c>
      <c r="D93" s="9" t="s">
        <v>321</v>
      </c>
      <c r="E93" s="9" t="s">
        <v>159</v>
      </c>
    </row>
    <row r="94" spans="2:5" x14ac:dyDescent="0.35">
      <c r="B94" s="9" t="s">
        <v>40</v>
      </c>
      <c r="C94" s="9" t="s">
        <v>251</v>
      </c>
      <c r="D94" s="9" t="s">
        <v>321</v>
      </c>
      <c r="E94" s="9" t="s">
        <v>159</v>
      </c>
    </row>
    <row r="95" spans="2:5" x14ac:dyDescent="0.35">
      <c r="B95" s="9" t="s">
        <v>17</v>
      </c>
      <c r="C95" s="9" t="s">
        <v>252</v>
      </c>
      <c r="D95" s="9" t="s">
        <v>321</v>
      </c>
      <c r="E95" s="9" t="s">
        <v>159</v>
      </c>
    </row>
    <row r="96" spans="2:5" x14ac:dyDescent="0.35">
      <c r="B96" s="9" t="s">
        <v>104</v>
      </c>
      <c r="C96" s="9" t="s">
        <v>253</v>
      </c>
      <c r="D96" s="9" t="s">
        <v>321</v>
      </c>
      <c r="E96" s="9" t="s">
        <v>159</v>
      </c>
    </row>
    <row r="97" spans="2:5" x14ac:dyDescent="0.35">
      <c r="B97" s="9" t="s">
        <v>132</v>
      </c>
      <c r="C97" s="9" t="s">
        <v>254</v>
      </c>
      <c r="D97" s="9" t="s">
        <v>321</v>
      </c>
      <c r="E97" s="9" t="s">
        <v>159</v>
      </c>
    </row>
    <row r="98" spans="2:5" x14ac:dyDescent="0.35">
      <c r="B98" s="9" t="s">
        <v>128</v>
      </c>
      <c r="C98" s="9" t="s">
        <v>255</v>
      </c>
      <c r="D98" s="9" t="s">
        <v>322</v>
      </c>
      <c r="E98" s="9" t="s">
        <v>160</v>
      </c>
    </row>
    <row r="99" spans="2:5" x14ac:dyDescent="0.35">
      <c r="B99" s="9" t="s">
        <v>79</v>
      </c>
      <c r="C99" s="9" t="s">
        <v>256</v>
      </c>
      <c r="D99" s="9" t="s">
        <v>322</v>
      </c>
      <c r="E99" s="9" t="s">
        <v>160</v>
      </c>
    </row>
    <row r="100" spans="2:5" x14ac:dyDescent="0.35">
      <c r="B100" s="9" t="s">
        <v>102</v>
      </c>
      <c r="C100" s="9" t="s">
        <v>257</v>
      </c>
      <c r="D100" s="9" t="s">
        <v>322</v>
      </c>
      <c r="E100" s="9" t="s">
        <v>160</v>
      </c>
    </row>
    <row r="101" spans="2:5" x14ac:dyDescent="0.35">
      <c r="B101" s="9" t="s">
        <v>57</v>
      </c>
      <c r="C101" s="9" t="s">
        <v>258</v>
      </c>
      <c r="D101" s="9" t="s">
        <v>322</v>
      </c>
      <c r="E101" s="9" t="s">
        <v>160</v>
      </c>
    </row>
    <row r="102" spans="2:5" x14ac:dyDescent="0.35">
      <c r="B102" s="9" t="s">
        <v>26</v>
      </c>
      <c r="C102" s="9" t="s">
        <v>259</v>
      </c>
      <c r="D102" s="9" t="s">
        <v>323</v>
      </c>
      <c r="E102" s="9" t="s">
        <v>161</v>
      </c>
    </row>
    <row r="103" spans="2:5" x14ac:dyDescent="0.35">
      <c r="B103" s="9" t="s">
        <v>80</v>
      </c>
      <c r="C103" s="9" t="s">
        <v>260</v>
      </c>
      <c r="D103" s="9" t="s">
        <v>323</v>
      </c>
      <c r="E103" s="9" t="s">
        <v>161</v>
      </c>
    </row>
    <row r="104" spans="2:5" x14ac:dyDescent="0.35">
      <c r="B104" s="9" t="s">
        <v>14</v>
      </c>
      <c r="C104" s="9" t="s">
        <v>261</v>
      </c>
      <c r="D104" s="9" t="s">
        <v>323</v>
      </c>
      <c r="E104" s="9" t="s">
        <v>161</v>
      </c>
    </row>
    <row r="105" spans="2:5" x14ac:dyDescent="0.35">
      <c r="B105" s="9" t="s">
        <v>56</v>
      </c>
      <c r="C105" s="9" t="s">
        <v>262</v>
      </c>
      <c r="D105" s="9" t="s">
        <v>323</v>
      </c>
      <c r="E105" s="9" t="s">
        <v>161</v>
      </c>
    </row>
    <row r="106" spans="2:5" x14ac:dyDescent="0.35">
      <c r="B106" s="9" t="s">
        <v>54</v>
      </c>
      <c r="C106" s="9" t="s">
        <v>263</v>
      </c>
      <c r="D106" s="9" t="s">
        <v>323</v>
      </c>
      <c r="E106" s="9" t="s">
        <v>161</v>
      </c>
    </row>
    <row r="107" spans="2:5" x14ac:dyDescent="0.35">
      <c r="B107" s="9" t="s">
        <v>13</v>
      </c>
      <c r="C107" s="9" t="s">
        <v>264</v>
      </c>
      <c r="D107" s="9" t="s">
        <v>323</v>
      </c>
      <c r="E107" s="9" t="s">
        <v>161</v>
      </c>
    </row>
    <row r="108" spans="2:5" x14ac:dyDescent="0.35">
      <c r="B108" s="9" t="s">
        <v>82</v>
      </c>
      <c r="C108" s="9" t="s">
        <v>265</v>
      </c>
      <c r="D108" s="9" t="s">
        <v>324</v>
      </c>
      <c r="E108" s="9" t="s">
        <v>162</v>
      </c>
    </row>
    <row r="109" spans="2:5" x14ac:dyDescent="0.35">
      <c r="B109" s="9" t="s">
        <v>74</v>
      </c>
      <c r="C109" s="9" t="s">
        <v>266</v>
      </c>
      <c r="D109" s="9" t="s">
        <v>324</v>
      </c>
      <c r="E109" s="9" t="s">
        <v>162</v>
      </c>
    </row>
    <row r="110" spans="2:5" x14ac:dyDescent="0.35">
      <c r="B110" s="9" t="s">
        <v>72</v>
      </c>
      <c r="C110" s="9" t="s">
        <v>267</v>
      </c>
      <c r="D110" s="9" t="s">
        <v>324</v>
      </c>
      <c r="E110" s="9" t="s">
        <v>162</v>
      </c>
    </row>
    <row r="111" spans="2:5" x14ac:dyDescent="0.35">
      <c r="B111" s="9" t="s">
        <v>124</v>
      </c>
      <c r="C111" s="9" t="s">
        <v>268</v>
      </c>
      <c r="D111" s="9" t="s">
        <v>324</v>
      </c>
      <c r="E111" s="9" t="s">
        <v>162</v>
      </c>
    </row>
    <row r="112" spans="2:5" x14ac:dyDescent="0.35">
      <c r="B112" s="9" t="s">
        <v>130</v>
      </c>
      <c r="C112" s="9" t="s">
        <v>269</v>
      </c>
      <c r="D112" s="9" t="s">
        <v>324</v>
      </c>
      <c r="E112" s="9" t="s">
        <v>162</v>
      </c>
    </row>
    <row r="113" spans="2:5" x14ac:dyDescent="0.35">
      <c r="B113" s="9" t="s">
        <v>62</v>
      </c>
      <c r="C113" s="9" t="s">
        <v>270</v>
      </c>
      <c r="D113" s="9" t="s">
        <v>324</v>
      </c>
      <c r="E113" s="9" t="s">
        <v>162</v>
      </c>
    </row>
    <row r="114" spans="2:5" x14ac:dyDescent="0.35">
      <c r="B114" s="9" t="s">
        <v>96</v>
      </c>
      <c r="C114" s="9" t="s">
        <v>271</v>
      </c>
      <c r="D114" s="9" t="s">
        <v>324</v>
      </c>
      <c r="E114" s="9" t="s">
        <v>162</v>
      </c>
    </row>
    <row r="115" spans="2:5" x14ac:dyDescent="0.35">
      <c r="B115" s="9" t="s">
        <v>70</v>
      </c>
      <c r="C115" s="9" t="s">
        <v>272</v>
      </c>
      <c r="D115" s="9" t="s">
        <v>324</v>
      </c>
      <c r="E115" s="9" t="s">
        <v>162</v>
      </c>
    </row>
    <row r="116" spans="2:5" x14ac:dyDescent="0.35">
      <c r="B116" s="9" t="s">
        <v>63</v>
      </c>
      <c r="C116" s="9" t="s">
        <v>273</v>
      </c>
      <c r="D116" s="9" t="s">
        <v>324</v>
      </c>
      <c r="E116" s="9" t="s">
        <v>162</v>
      </c>
    </row>
    <row r="117" spans="2:5" x14ac:dyDescent="0.35">
      <c r="B117" s="9" t="s">
        <v>27</v>
      </c>
      <c r="C117" s="9" t="s">
        <v>274</v>
      </c>
      <c r="D117" s="9" t="s">
        <v>324</v>
      </c>
      <c r="E117" s="9" t="s">
        <v>162</v>
      </c>
    </row>
    <row r="118" spans="2:5" x14ac:dyDescent="0.35">
      <c r="B118" s="9" t="s">
        <v>118</v>
      </c>
      <c r="C118" s="9" t="s">
        <v>275</v>
      </c>
      <c r="D118" s="9" t="s">
        <v>324</v>
      </c>
      <c r="E118" s="9" t="s">
        <v>162</v>
      </c>
    </row>
    <row r="119" spans="2:5" x14ac:dyDescent="0.35">
      <c r="B119" s="9" t="s">
        <v>73</v>
      </c>
      <c r="C119" s="9" t="s">
        <v>276</v>
      </c>
      <c r="D119" s="9" t="s">
        <v>324</v>
      </c>
      <c r="E119" s="9" t="s">
        <v>162</v>
      </c>
    </row>
    <row r="120" spans="2:5" x14ac:dyDescent="0.35">
      <c r="B120" s="9" t="s">
        <v>35</v>
      </c>
      <c r="C120" s="9" t="s">
        <v>277</v>
      </c>
      <c r="D120" s="9" t="s">
        <v>325</v>
      </c>
      <c r="E120" s="9" t="s">
        <v>163</v>
      </c>
    </row>
    <row r="121" spans="2:5" x14ac:dyDescent="0.35">
      <c r="B121" s="9" t="s">
        <v>20</v>
      </c>
      <c r="C121" s="9" t="s">
        <v>278</v>
      </c>
      <c r="D121" s="9" t="s">
        <v>325</v>
      </c>
      <c r="E121" s="9" t="s">
        <v>163</v>
      </c>
    </row>
    <row r="122" spans="2:5" x14ac:dyDescent="0.35">
      <c r="B122" s="9" t="s">
        <v>120</v>
      </c>
      <c r="C122" s="9" t="s">
        <v>279</v>
      </c>
      <c r="D122" s="9" t="s">
        <v>325</v>
      </c>
      <c r="E122" s="9" t="s">
        <v>163</v>
      </c>
    </row>
    <row r="123" spans="2:5" x14ac:dyDescent="0.35">
      <c r="B123" s="9" t="s">
        <v>34</v>
      </c>
      <c r="C123" s="9" t="s">
        <v>280</v>
      </c>
      <c r="D123" s="9" t="s">
        <v>325</v>
      </c>
      <c r="E123" s="9" t="s">
        <v>163</v>
      </c>
    </row>
    <row r="124" spans="2:5" x14ac:dyDescent="0.35">
      <c r="B124" s="9" t="s">
        <v>94</v>
      </c>
      <c r="C124" s="9" t="s">
        <v>281</v>
      </c>
      <c r="D124" s="9" t="s">
        <v>325</v>
      </c>
      <c r="E124" s="9" t="s">
        <v>163</v>
      </c>
    </row>
    <row r="125" spans="2:5" x14ac:dyDescent="0.35">
      <c r="B125" s="9" t="s">
        <v>123</v>
      </c>
      <c r="C125" s="9" t="s">
        <v>282</v>
      </c>
      <c r="D125" s="9" t="s">
        <v>325</v>
      </c>
      <c r="E125" s="9" t="s">
        <v>163</v>
      </c>
    </row>
    <row r="128" spans="2:5" x14ac:dyDescent="0.35">
      <c r="B128" s="23" t="s">
        <v>337</v>
      </c>
      <c r="C128" s="23" t="s">
        <v>338</v>
      </c>
    </row>
    <row r="129" spans="2:3" x14ac:dyDescent="0.35">
      <c r="B129" s="23" t="s">
        <v>339</v>
      </c>
      <c r="C129" s="23" t="s">
        <v>606</v>
      </c>
    </row>
  </sheetData>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4"/>
  <sheetViews>
    <sheetView tabSelected="1" workbookViewId="0">
      <selection activeCell="C21" sqref="C21"/>
    </sheetView>
  </sheetViews>
  <sheetFormatPr defaultColWidth="8.81640625" defaultRowHeight="14.5" x14ac:dyDescent="0.35"/>
  <cols>
    <col min="1" max="1" width="3.26953125" style="24" customWidth="1"/>
    <col min="2" max="2" width="158.453125" style="26" customWidth="1"/>
    <col min="3" max="16384" width="8.81640625" style="24"/>
  </cols>
  <sheetData>
    <row r="1" spans="1:21" x14ac:dyDescent="0.35">
      <c r="A1" s="61"/>
    </row>
    <row r="8" spans="1:21" ht="21" x14ac:dyDescent="0.5">
      <c r="B8" s="48" t="s">
        <v>589</v>
      </c>
      <c r="C8" s="49"/>
      <c r="D8" s="49"/>
      <c r="E8" s="49"/>
      <c r="F8" s="49"/>
      <c r="G8" s="49"/>
      <c r="H8" s="49"/>
      <c r="I8" s="49"/>
      <c r="J8" s="49"/>
      <c r="K8" s="49"/>
      <c r="L8" s="49"/>
      <c r="M8" s="49"/>
      <c r="N8" s="49"/>
      <c r="O8" s="49"/>
      <c r="P8" s="49"/>
      <c r="Q8" s="49"/>
      <c r="R8" s="49"/>
      <c r="S8" s="49"/>
      <c r="T8" s="49"/>
      <c r="U8" s="49"/>
    </row>
    <row r="9" spans="1:21" x14ac:dyDescent="0.35">
      <c r="B9" s="50" t="s">
        <v>751</v>
      </c>
      <c r="C9" s="49"/>
      <c r="D9" s="49"/>
      <c r="E9" s="49"/>
      <c r="F9" s="49"/>
      <c r="G9" s="49"/>
      <c r="H9" s="49"/>
      <c r="I9" s="49"/>
      <c r="J9" s="49"/>
      <c r="K9" s="49"/>
      <c r="L9" s="49"/>
      <c r="M9" s="49"/>
      <c r="N9" s="49"/>
      <c r="O9" s="49"/>
      <c r="P9" s="49"/>
      <c r="Q9" s="49"/>
      <c r="R9" s="49"/>
      <c r="S9" s="49"/>
      <c r="T9" s="49"/>
      <c r="U9" s="49"/>
    </row>
    <row r="10" spans="1:21" x14ac:dyDescent="0.35">
      <c r="B10" s="50"/>
      <c r="C10" s="49"/>
      <c r="D10" s="49"/>
      <c r="E10" s="49"/>
      <c r="F10" s="49"/>
      <c r="G10" s="49"/>
      <c r="H10" s="49"/>
      <c r="I10" s="49"/>
      <c r="J10" s="49"/>
      <c r="K10" s="49"/>
      <c r="L10" s="49"/>
      <c r="M10" s="49"/>
      <c r="N10" s="49"/>
      <c r="O10" s="49"/>
      <c r="P10" s="49"/>
      <c r="Q10" s="49"/>
      <c r="R10" s="49"/>
      <c r="S10" s="49"/>
      <c r="T10" s="49"/>
      <c r="U10" s="49"/>
    </row>
    <row r="11" spans="1:21" x14ac:dyDescent="0.35">
      <c r="B11" s="51" t="s">
        <v>590</v>
      </c>
      <c r="C11" s="49"/>
      <c r="D11" s="49"/>
      <c r="E11" s="49"/>
      <c r="F11" s="49"/>
      <c r="G11" s="49"/>
      <c r="H11" s="49"/>
      <c r="I11" s="49"/>
      <c r="J11" s="49"/>
      <c r="K11" s="49"/>
      <c r="L11" s="49"/>
      <c r="M11" s="49"/>
      <c r="N11" s="49"/>
      <c r="O11" s="49"/>
      <c r="P11" s="49"/>
      <c r="Q11" s="49"/>
      <c r="R11" s="49"/>
      <c r="S11" s="49"/>
      <c r="T11" s="49"/>
      <c r="U11" s="49"/>
    </row>
    <row r="12" spans="1:21" ht="29" x14ac:dyDescent="0.35">
      <c r="B12" s="52" t="s">
        <v>612</v>
      </c>
      <c r="C12" s="49"/>
      <c r="D12" s="49"/>
      <c r="E12" s="49"/>
      <c r="F12" s="49"/>
      <c r="G12" s="49"/>
      <c r="H12" s="49"/>
      <c r="I12" s="49"/>
      <c r="J12" s="49"/>
      <c r="K12" s="49"/>
      <c r="L12" s="49"/>
      <c r="M12" s="49"/>
      <c r="N12" s="49"/>
      <c r="O12" s="49"/>
      <c r="P12" s="49"/>
      <c r="Q12" s="49"/>
      <c r="R12" s="49"/>
      <c r="S12" s="49"/>
      <c r="T12" s="49"/>
      <c r="U12" s="49"/>
    </row>
    <row r="13" spans="1:21" x14ac:dyDescent="0.35">
      <c r="B13" s="53" t="s">
        <v>609</v>
      </c>
      <c r="C13" s="49"/>
      <c r="D13" s="49"/>
      <c r="E13" s="49"/>
      <c r="F13" s="49"/>
      <c r="G13" s="49"/>
      <c r="H13" s="49"/>
      <c r="I13" s="49"/>
      <c r="J13" s="49"/>
      <c r="K13" s="49"/>
      <c r="L13" s="49"/>
      <c r="M13" s="49"/>
      <c r="N13" s="49"/>
      <c r="O13" s="49"/>
      <c r="P13" s="49"/>
      <c r="Q13" s="49"/>
      <c r="R13" s="49"/>
      <c r="S13" s="49"/>
      <c r="T13" s="49"/>
      <c r="U13" s="49"/>
    </row>
    <row r="14" spans="1:21" x14ac:dyDescent="0.35">
      <c r="B14" s="54"/>
      <c r="C14" s="49"/>
      <c r="D14" s="49"/>
      <c r="E14" s="49"/>
      <c r="F14" s="49"/>
      <c r="G14" s="49"/>
      <c r="H14" s="49"/>
      <c r="I14" s="49"/>
      <c r="J14" s="49"/>
      <c r="K14" s="49"/>
      <c r="L14" s="49"/>
      <c r="M14" s="49"/>
      <c r="N14" s="49"/>
      <c r="O14" s="49"/>
      <c r="P14" s="49"/>
      <c r="Q14" s="49"/>
      <c r="R14" s="49"/>
      <c r="S14" s="49"/>
      <c r="T14" s="49"/>
      <c r="U14" s="49"/>
    </row>
    <row r="15" spans="1:21" x14ac:dyDescent="0.35">
      <c r="B15" s="51" t="s">
        <v>591</v>
      </c>
      <c r="C15" s="49"/>
      <c r="D15" s="49"/>
      <c r="E15" s="49"/>
      <c r="F15" s="49"/>
      <c r="G15" s="49"/>
      <c r="H15" s="49"/>
      <c r="I15" s="49"/>
      <c r="J15" s="49"/>
      <c r="K15" s="49"/>
      <c r="L15" s="49"/>
      <c r="M15" s="49"/>
      <c r="N15" s="49"/>
      <c r="O15" s="49"/>
      <c r="P15" s="49"/>
      <c r="Q15" s="49"/>
      <c r="R15" s="49"/>
      <c r="S15" s="49"/>
      <c r="T15" s="49"/>
      <c r="U15" s="49"/>
    </row>
    <row r="16" spans="1:21" x14ac:dyDescent="0.35">
      <c r="B16" s="82" t="s">
        <v>750</v>
      </c>
      <c r="C16" s="49"/>
      <c r="D16" s="49"/>
      <c r="E16" s="49"/>
      <c r="F16" s="49"/>
      <c r="G16" s="49"/>
      <c r="H16" s="49"/>
      <c r="I16" s="49"/>
      <c r="J16" s="49"/>
      <c r="K16" s="49"/>
      <c r="L16" s="49"/>
      <c r="M16" s="49"/>
      <c r="N16" s="49"/>
      <c r="O16" s="49"/>
      <c r="P16" s="49"/>
      <c r="Q16" s="49"/>
      <c r="R16" s="49"/>
      <c r="S16" s="49"/>
      <c r="T16" s="49"/>
      <c r="U16" s="49"/>
    </row>
    <row r="17" spans="2:21" x14ac:dyDescent="0.35">
      <c r="B17" s="54" t="s">
        <v>613</v>
      </c>
      <c r="C17" s="49"/>
      <c r="D17" s="49"/>
      <c r="E17" s="49"/>
      <c r="F17" s="49"/>
      <c r="G17" s="49"/>
      <c r="H17" s="49"/>
      <c r="I17" s="49"/>
      <c r="J17" s="49"/>
      <c r="K17" s="49"/>
      <c r="L17" s="49"/>
      <c r="M17" s="49"/>
      <c r="N17" s="49"/>
      <c r="O17" s="49"/>
      <c r="P17" s="49"/>
      <c r="Q17" s="49"/>
      <c r="R17" s="49"/>
      <c r="S17" s="49"/>
      <c r="T17" s="49"/>
      <c r="U17" s="49"/>
    </row>
    <row r="18" spans="2:21" x14ac:dyDescent="0.35">
      <c r="B18" s="54" t="s">
        <v>614</v>
      </c>
      <c r="C18" s="49"/>
      <c r="D18" s="49"/>
      <c r="E18" s="49"/>
      <c r="F18" s="49"/>
      <c r="G18" s="49"/>
      <c r="H18" s="49"/>
      <c r="I18" s="49"/>
      <c r="J18" s="49"/>
      <c r="K18" s="49"/>
      <c r="L18" s="49"/>
      <c r="M18" s="49"/>
      <c r="N18" s="49"/>
      <c r="O18" s="49"/>
      <c r="P18" s="49"/>
      <c r="Q18" s="49"/>
      <c r="R18" s="49"/>
      <c r="S18" s="49"/>
      <c r="T18" s="49"/>
      <c r="U18" s="49"/>
    </row>
    <row r="19" spans="2:21" x14ac:dyDescent="0.35">
      <c r="B19" s="54" t="s">
        <v>615</v>
      </c>
      <c r="C19" s="49"/>
      <c r="D19" s="49"/>
      <c r="E19" s="49"/>
      <c r="F19" s="49"/>
      <c r="G19" s="49"/>
      <c r="H19" s="49"/>
      <c r="I19" s="49"/>
      <c r="J19" s="49"/>
      <c r="K19" s="49"/>
      <c r="L19" s="49"/>
      <c r="M19" s="49"/>
      <c r="N19" s="49"/>
      <c r="O19" s="49"/>
      <c r="P19" s="49"/>
      <c r="Q19" s="49"/>
      <c r="R19" s="49"/>
      <c r="S19" s="49"/>
      <c r="T19" s="49"/>
      <c r="U19" s="49"/>
    </row>
    <row r="20" spans="2:21" x14ac:dyDescent="0.35">
      <c r="B20" s="54"/>
      <c r="C20" s="49"/>
      <c r="D20" s="49"/>
      <c r="E20" s="49"/>
      <c r="F20" s="49"/>
      <c r="G20" s="49"/>
      <c r="H20" s="49"/>
      <c r="I20" s="49"/>
      <c r="J20" s="49"/>
      <c r="K20" s="49"/>
      <c r="L20" s="49"/>
      <c r="M20" s="49"/>
      <c r="N20" s="49"/>
      <c r="O20" s="49"/>
      <c r="P20" s="49"/>
      <c r="Q20" s="49"/>
      <c r="R20" s="49"/>
      <c r="S20" s="49"/>
      <c r="T20" s="49"/>
      <c r="U20" s="49"/>
    </row>
    <row r="21" spans="2:21" x14ac:dyDescent="0.35">
      <c r="B21" s="54" t="s">
        <v>592</v>
      </c>
      <c r="C21" s="49"/>
      <c r="D21" s="49"/>
      <c r="E21" s="49"/>
      <c r="F21" s="49"/>
      <c r="G21" s="49"/>
      <c r="H21" s="49"/>
      <c r="I21" s="49"/>
      <c r="J21" s="49"/>
      <c r="K21" s="49"/>
      <c r="L21" s="49"/>
      <c r="M21" s="49"/>
      <c r="N21" s="49"/>
      <c r="O21" s="49"/>
      <c r="P21" s="49"/>
      <c r="Q21" s="49"/>
      <c r="R21" s="49"/>
      <c r="S21" s="49"/>
      <c r="T21" s="49"/>
      <c r="U21" s="49"/>
    </row>
    <row r="22" spans="2:21" x14ac:dyDescent="0.35">
      <c r="B22" s="55" t="s">
        <v>593</v>
      </c>
      <c r="C22" s="49"/>
      <c r="D22" s="49"/>
      <c r="E22" s="49"/>
      <c r="F22" s="49"/>
      <c r="G22" s="49"/>
      <c r="H22" s="49"/>
      <c r="I22" s="49"/>
      <c r="J22" s="49"/>
      <c r="K22" s="49"/>
      <c r="L22" s="49"/>
      <c r="M22" s="49"/>
      <c r="N22" s="49"/>
      <c r="O22" s="49"/>
      <c r="P22" s="49"/>
      <c r="Q22" s="49"/>
      <c r="R22" s="49"/>
      <c r="S22" s="49"/>
      <c r="T22" s="49"/>
      <c r="U22" s="49"/>
    </row>
    <row r="23" spans="2:21" x14ac:dyDescent="0.35">
      <c r="B23" s="55" t="s">
        <v>594</v>
      </c>
      <c r="C23" s="49"/>
      <c r="D23" s="49"/>
      <c r="E23" s="49"/>
      <c r="F23" s="49"/>
      <c r="G23" s="49"/>
      <c r="H23" s="49"/>
      <c r="I23" s="49"/>
      <c r="J23" s="49"/>
      <c r="K23" s="49"/>
      <c r="L23" s="49"/>
      <c r="M23" s="49"/>
      <c r="N23" s="49"/>
      <c r="O23" s="49"/>
      <c r="P23" s="49"/>
      <c r="Q23" s="49"/>
      <c r="R23" s="49"/>
      <c r="S23" s="49"/>
      <c r="T23" s="49"/>
      <c r="U23" s="49"/>
    </row>
    <row r="24" spans="2:21" x14ac:dyDescent="0.35">
      <c r="B24" s="55" t="s">
        <v>595</v>
      </c>
      <c r="C24" s="49"/>
      <c r="D24" s="49"/>
      <c r="E24" s="49"/>
      <c r="F24" s="49"/>
      <c r="G24" s="49"/>
      <c r="H24" s="49"/>
      <c r="I24" s="49"/>
      <c r="J24" s="49"/>
      <c r="K24" s="49"/>
      <c r="L24" s="49"/>
      <c r="M24" s="49"/>
      <c r="N24" s="49"/>
      <c r="O24" s="49"/>
      <c r="P24" s="49"/>
      <c r="Q24" s="49"/>
      <c r="R24" s="49"/>
      <c r="S24" s="49"/>
      <c r="T24" s="49"/>
      <c r="U24" s="49"/>
    </row>
    <row r="25" spans="2:21" x14ac:dyDescent="0.35">
      <c r="B25" s="55" t="s">
        <v>596</v>
      </c>
      <c r="C25" s="49"/>
      <c r="D25" s="49"/>
      <c r="E25" s="49"/>
      <c r="F25" s="49"/>
      <c r="G25" s="49"/>
      <c r="H25" s="49"/>
      <c r="I25" s="49"/>
      <c r="J25" s="49"/>
      <c r="K25" s="49"/>
      <c r="L25" s="49"/>
      <c r="M25" s="49"/>
      <c r="N25" s="49"/>
      <c r="O25" s="49"/>
      <c r="P25" s="49"/>
      <c r="Q25" s="49"/>
      <c r="R25" s="49"/>
      <c r="S25" s="49"/>
      <c r="T25" s="49"/>
      <c r="U25" s="49"/>
    </row>
    <row r="26" spans="2:21" x14ac:dyDescent="0.35">
      <c r="B26" s="54"/>
      <c r="C26" s="49"/>
      <c r="D26" s="49"/>
      <c r="E26" s="49"/>
      <c r="F26" s="49"/>
      <c r="G26" s="49"/>
      <c r="H26" s="49"/>
      <c r="I26" s="49"/>
      <c r="J26" s="49"/>
      <c r="K26" s="49"/>
      <c r="L26" s="49"/>
      <c r="M26" s="49"/>
      <c r="N26" s="49"/>
      <c r="O26" s="49"/>
      <c r="P26" s="49"/>
      <c r="Q26" s="49"/>
      <c r="R26" s="49"/>
      <c r="S26" s="49"/>
      <c r="T26" s="49"/>
      <c r="U26" s="49"/>
    </row>
    <row r="27" spans="2:21" ht="29" x14ac:dyDescent="0.35">
      <c r="B27" s="54" t="s">
        <v>702</v>
      </c>
      <c r="C27" s="49"/>
      <c r="D27" s="49"/>
      <c r="E27" s="49"/>
      <c r="F27" s="49"/>
      <c r="G27" s="49"/>
      <c r="H27" s="49"/>
      <c r="I27" s="49"/>
      <c r="J27" s="49"/>
      <c r="K27" s="49"/>
      <c r="L27" s="49"/>
      <c r="M27" s="49"/>
      <c r="N27" s="49"/>
      <c r="O27" s="49"/>
      <c r="P27" s="49"/>
      <c r="Q27" s="49"/>
      <c r="R27" s="49"/>
      <c r="S27" s="49"/>
      <c r="T27" s="49"/>
      <c r="U27" s="49"/>
    </row>
    <row r="28" spans="2:21" x14ac:dyDescent="0.35">
      <c r="B28" s="54"/>
      <c r="C28" s="49"/>
      <c r="D28" s="49"/>
      <c r="E28" s="49"/>
      <c r="F28" s="49"/>
      <c r="G28" s="49"/>
      <c r="H28" s="49"/>
      <c r="I28" s="49"/>
      <c r="J28" s="49"/>
      <c r="K28" s="49"/>
      <c r="L28" s="49"/>
      <c r="M28" s="49"/>
      <c r="N28" s="49"/>
      <c r="O28" s="49"/>
      <c r="P28" s="49"/>
      <c r="Q28" s="49"/>
      <c r="R28" s="49"/>
      <c r="S28" s="49"/>
      <c r="T28" s="49"/>
      <c r="U28" s="49"/>
    </row>
    <row r="29" spans="2:21" x14ac:dyDescent="0.35">
      <c r="B29" s="51" t="s">
        <v>597</v>
      </c>
      <c r="C29" s="49"/>
      <c r="D29" s="49"/>
      <c r="E29" s="49"/>
      <c r="F29" s="49"/>
      <c r="G29" s="49"/>
      <c r="H29" s="49"/>
      <c r="I29" s="49"/>
      <c r="J29" s="49"/>
      <c r="K29" s="49"/>
      <c r="L29" s="49"/>
      <c r="M29" s="49"/>
      <c r="N29" s="49"/>
      <c r="O29" s="49"/>
      <c r="P29" s="49"/>
      <c r="Q29" s="49"/>
      <c r="R29" s="49"/>
      <c r="S29" s="49"/>
      <c r="T29" s="49"/>
      <c r="U29" s="49"/>
    </row>
    <row r="30" spans="2:21" ht="29" x14ac:dyDescent="0.35">
      <c r="B30" s="54" t="s">
        <v>598</v>
      </c>
      <c r="C30" s="49"/>
      <c r="D30" s="49"/>
      <c r="E30" s="49"/>
      <c r="F30" s="49"/>
      <c r="G30" s="49"/>
      <c r="H30" s="49"/>
      <c r="I30" s="49"/>
      <c r="J30" s="49"/>
      <c r="K30" s="49"/>
      <c r="L30" s="49"/>
      <c r="M30" s="49"/>
      <c r="N30" s="49"/>
      <c r="O30" s="49"/>
      <c r="P30" s="49"/>
      <c r="Q30" s="49"/>
      <c r="R30" s="49"/>
      <c r="S30" s="49"/>
      <c r="T30" s="49"/>
      <c r="U30" s="49"/>
    </row>
    <row r="31" spans="2:21" ht="29" x14ac:dyDescent="0.35">
      <c r="B31" s="54" t="s">
        <v>599</v>
      </c>
      <c r="C31" s="49"/>
      <c r="D31" s="49"/>
      <c r="E31" s="49"/>
      <c r="F31" s="49"/>
      <c r="G31" s="49"/>
      <c r="H31" s="49"/>
      <c r="I31" s="49"/>
      <c r="J31" s="49"/>
      <c r="K31" s="49"/>
      <c r="L31" s="49"/>
      <c r="M31" s="49"/>
      <c r="N31" s="49"/>
      <c r="O31" s="49"/>
      <c r="P31" s="49"/>
      <c r="Q31" s="49"/>
      <c r="R31" s="49"/>
      <c r="S31" s="49"/>
      <c r="T31" s="49"/>
      <c r="U31" s="49"/>
    </row>
    <row r="32" spans="2:21" x14ac:dyDescent="0.35">
      <c r="B32" s="56" t="s">
        <v>600</v>
      </c>
      <c r="C32" s="49"/>
      <c r="D32" s="49"/>
      <c r="E32" s="49"/>
      <c r="F32" s="49"/>
      <c r="G32" s="49"/>
      <c r="H32" s="49"/>
      <c r="I32" s="49"/>
      <c r="J32" s="49"/>
      <c r="K32" s="49"/>
      <c r="L32" s="49"/>
      <c r="M32" s="49"/>
      <c r="N32" s="49"/>
      <c r="O32" s="49"/>
      <c r="P32" s="49"/>
      <c r="Q32" s="49"/>
      <c r="R32" s="49"/>
      <c r="S32" s="49"/>
      <c r="T32" s="49"/>
      <c r="U32" s="49"/>
    </row>
    <row r="33" spans="2:21" x14ac:dyDescent="0.35">
      <c r="B33" s="54"/>
      <c r="C33" s="49"/>
      <c r="D33" s="49"/>
      <c r="E33" s="49"/>
      <c r="F33" s="49"/>
      <c r="G33" s="49"/>
      <c r="H33" s="49"/>
      <c r="I33" s="49"/>
      <c r="J33" s="49"/>
      <c r="K33" s="49"/>
      <c r="L33" s="49"/>
      <c r="M33" s="49"/>
      <c r="N33" s="49"/>
      <c r="O33" s="49"/>
      <c r="P33" s="49"/>
      <c r="Q33" s="49"/>
      <c r="R33" s="49"/>
      <c r="S33" s="49"/>
      <c r="T33" s="49"/>
      <c r="U33" s="49"/>
    </row>
    <row r="34" spans="2:21" x14ac:dyDescent="0.35">
      <c r="B34" s="51" t="s">
        <v>601</v>
      </c>
      <c r="C34" s="49"/>
      <c r="D34" s="49"/>
      <c r="E34" s="49"/>
      <c r="F34" s="49"/>
      <c r="G34" s="49"/>
      <c r="H34" s="49"/>
      <c r="I34" s="49"/>
      <c r="J34" s="49"/>
      <c r="K34" s="49"/>
      <c r="L34" s="49"/>
      <c r="M34" s="49"/>
      <c r="N34" s="49"/>
      <c r="O34" s="49"/>
      <c r="P34" s="49"/>
      <c r="Q34" s="49"/>
      <c r="R34" s="49"/>
      <c r="S34" s="49"/>
      <c r="T34" s="49"/>
      <c r="U34" s="49"/>
    </row>
    <row r="35" spans="2:21" x14ac:dyDescent="0.35">
      <c r="B35" s="53" t="s">
        <v>610</v>
      </c>
      <c r="C35" s="49"/>
      <c r="D35" s="49"/>
      <c r="E35" s="49"/>
      <c r="F35" s="49"/>
      <c r="G35" s="49"/>
      <c r="H35" s="49"/>
      <c r="I35" s="49"/>
      <c r="J35" s="49"/>
      <c r="K35" s="49"/>
      <c r="L35" s="49"/>
      <c r="M35" s="49"/>
      <c r="N35" s="49"/>
      <c r="O35" s="49"/>
      <c r="P35" s="49"/>
      <c r="Q35" s="49"/>
      <c r="R35" s="49"/>
      <c r="S35" s="49"/>
      <c r="T35" s="49"/>
      <c r="U35" s="49"/>
    </row>
    <row r="36" spans="2:21" x14ac:dyDescent="0.35">
      <c r="B36" s="54" t="s">
        <v>602</v>
      </c>
      <c r="C36" s="49"/>
      <c r="D36" s="49"/>
      <c r="E36" s="49"/>
      <c r="F36" s="49"/>
      <c r="G36" s="49"/>
      <c r="H36" s="49"/>
      <c r="I36" s="49"/>
      <c r="J36" s="49"/>
      <c r="K36" s="49"/>
      <c r="L36" s="49"/>
      <c r="M36" s="49"/>
      <c r="N36" s="49"/>
      <c r="O36" s="49"/>
      <c r="P36" s="49"/>
      <c r="Q36" s="49"/>
      <c r="R36" s="49"/>
      <c r="S36" s="49"/>
      <c r="T36" s="49"/>
      <c r="U36" s="49"/>
    </row>
    <row r="37" spans="2:21" x14ac:dyDescent="0.35">
      <c r="B37" s="54" t="s">
        <v>603</v>
      </c>
      <c r="C37" s="49"/>
      <c r="D37" s="49"/>
      <c r="E37" s="49"/>
      <c r="F37" s="49"/>
      <c r="G37" s="49"/>
      <c r="H37" s="49"/>
      <c r="I37" s="49"/>
      <c r="J37" s="49"/>
      <c r="K37" s="49"/>
      <c r="L37" s="49"/>
      <c r="M37" s="49"/>
      <c r="N37" s="49"/>
      <c r="O37" s="49"/>
      <c r="P37" s="49"/>
      <c r="Q37" s="49"/>
      <c r="R37" s="49"/>
      <c r="S37" s="49"/>
      <c r="T37" s="49"/>
      <c r="U37" s="49"/>
    </row>
    <row r="38" spans="2:21" x14ac:dyDescent="0.35">
      <c r="B38" s="51"/>
      <c r="C38" s="49"/>
      <c r="D38" s="49"/>
      <c r="E38" s="49"/>
      <c r="F38" s="49"/>
      <c r="G38" s="49"/>
      <c r="H38" s="49"/>
      <c r="I38" s="49"/>
      <c r="J38" s="49"/>
      <c r="K38" s="49"/>
      <c r="L38" s="49"/>
      <c r="M38" s="49"/>
      <c r="N38" s="49"/>
      <c r="O38" s="49"/>
      <c r="P38" s="49"/>
      <c r="Q38" s="49"/>
      <c r="R38" s="49"/>
      <c r="S38" s="49"/>
      <c r="T38" s="49"/>
      <c r="U38" s="49"/>
    </row>
    <row r="39" spans="2:21" ht="58" x14ac:dyDescent="0.35">
      <c r="B39" s="54" t="s">
        <v>748</v>
      </c>
      <c r="C39" s="49"/>
      <c r="D39" s="49"/>
      <c r="E39" s="49"/>
      <c r="F39" s="49"/>
      <c r="G39" s="49"/>
      <c r="H39" s="49"/>
      <c r="I39" s="49"/>
      <c r="J39" s="49"/>
      <c r="K39" s="49"/>
      <c r="L39" s="49"/>
      <c r="M39" s="49"/>
      <c r="N39" s="49"/>
      <c r="O39" s="49"/>
      <c r="P39" s="49"/>
      <c r="Q39" s="49"/>
      <c r="R39" s="49"/>
      <c r="S39" s="49"/>
      <c r="T39" s="49"/>
      <c r="U39" s="49"/>
    </row>
    <row r="40" spans="2:21" ht="29" x14ac:dyDescent="0.35">
      <c r="B40" s="54" t="s">
        <v>749</v>
      </c>
      <c r="C40" s="49"/>
      <c r="D40" s="49"/>
      <c r="E40" s="49"/>
      <c r="F40" s="49"/>
      <c r="G40" s="49"/>
      <c r="H40" s="49"/>
      <c r="I40" s="49"/>
      <c r="J40" s="49"/>
      <c r="K40" s="49"/>
      <c r="L40" s="49"/>
      <c r="M40" s="49"/>
      <c r="N40" s="49"/>
      <c r="O40" s="49"/>
      <c r="P40" s="49"/>
      <c r="Q40" s="49"/>
      <c r="R40" s="49"/>
      <c r="S40" s="49"/>
      <c r="T40" s="49"/>
      <c r="U40" s="49"/>
    </row>
    <row r="41" spans="2:21" x14ac:dyDescent="0.35">
      <c r="B41" s="54"/>
      <c r="C41" s="49"/>
      <c r="D41" s="49"/>
      <c r="E41" s="49"/>
      <c r="F41" s="49"/>
      <c r="G41" s="49"/>
      <c r="H41" s="49"/>
      <c r="I41" s="49"/>
      <c r="J41" s="49"/>
      <c r="K41" s="49"/>
      <c r="L41" s="49"/>
      <c r="M41" s="49"/>
      <c r="N41" s="49"/>
      <c r="O41" s="49"/>
      <c r="P41" s="49"/>
      <c r="Q41" s="49"/>
      <c r="R41" s="49"/>
      <c r="S41" s="49"/>
      <c r="T41" s="49"/>
      <c r="U41" s="49"/>
    </row>
    <row r="42" spans="2:21" x14ac:dyDescent="0.35">
      <c r="B42" s="54"/>
      <c r="C42" s="49"/>
      <c r="D42" s="49"/>
      <c r="E42" s="49"/>
      <c r="F42" s="49"/>
      <c r="G42" s="49"/>
      <c r="H42" s="49"/>
      <c r="I42" s="49"/>
      <c r="J42" s="49"/>
      <c r="K42" s="49"/>
      <c r="L42" s="49"/>
      <c r="M42" s="49"/>
      <c r="N42" s="49"/>
      <c r="O42" s="49"/>
      <c r="P42" s="49"/>
      <c r="Q42" s="49"/>
      <c r="R42" s="49"/>
      <c r="S42" s="49"/>
      <c r="T42" s="49"/>
      <c r="U42" s="49"/>
    </row>
    <row r="43" spans="2:21" x14ac:dyDescent="0.35">
      <c r="B43" s="54"/>
      <c r="C43" s="49"/>
      <c r="D43" s="49"/>
      <c r="E43" s="49"/>
      <c r="F43" s="49"/>
      <c r="G43" s="49"/>
      <c r="H43" s="49"/>
      <c r="I43" s="49"/>
      <c r="J43" s="49"/>
      <c r="K43" s="49"/>
      <c r="L43" s="49"/>
      <c r="M43" s="49"/>
      <c r="N43" s="49"/>
      <c r="O43" s="49"/>
      <c r="P43" s="49"/>
      <c r="Q43" s="49"/>
      <c r="R43" s="49"/>
      <c r="S43" s="49"/>
      <c r="T43" s="49"/>
      <c r="U43" s="49"/>
    </row>
    <row r="44" spans="2:21" x14ac:dyDescent="0.35">
      <c r="B44" s="54"/>
      <c r="C44" s="49"/>
      <c r="D44" s="49"/>
      <c r="E44" s="49"/>
      <c r="F44" s="49"/>
      <c r="G44" s="49"/>
      <c r="H44" s="49"/>
      <c r="I44" s="49"/>
      <c r="J44" s="49"/>
      <c r="K44" s="49"/>
      <c r="L44" s="49"/>
      <c r="M44" s="49"/>
      <c r="N44" s="49"/>
      <c r="O44" s="49"/>
      <c r="P44" s="49"/>
      <c r="Q44" s="49"/>
      <c r="R44" s="49"/>
      <c r="S44" s="49"/>
      <c r="T44" s="49"/>
      <c r="U44" s="49"/>
    </row>
    <row r="45" spans="2:21" x14ac:dyDescent="0.35">
      <c r="B45" s="54"/>
      <c r="C45" s="49"/>
      <c r="D45" s="49"/>
      <c r="E45" s="49"/>
      <c r="F45" s="49"/>
      <c r="G45" s="49"/>
      <c r="H45" s="49"/>
      <c r="I45" s="49"/>
      <c r="J45" s="49"/>
      <c r="K45" s="49"/>
      <c r="L45" s="49"/>
      <c r="M45" s="49"/>
      <c r="N45" s="49"/>
      <c r="O45" s="49"/>
      <c r="P45" s="49"/>
      <c r="Q45" s="49"/>
      <c r="R45" s="49"/>
      <c r="S45" s="49"/>
      <c r="T45" s="49"/>
      <c r="U45" s="49"/>
    </row>
    <row r="46" spans="2:21" x14ac:dyDescent="0.35">
      <c r="B46" s="54"/>
      <c r="C46" s="49"/>
      <c r="D46" s="49"/>
      <c r="E46" s="49"/>
      <c r="F46" s="49"/>
      <c r="G46" s="49"/>
      <c r="H46" s="49"/>
      <c r="I46" s="49"/>
      <c r="J46" s="49"/>
      <c r="K46" s="49"/>
      <c r="L46" s="49"/>
      <c r="M46" s="49"/>
      <c r="N46" s="49"/>
      <c r="O46" s="49"/>
      <c r="P46" s="49"/>
      <c r="Q46" s="49"/>
      <c r="R46" s="49"/>
      <c r="S46" s="49"/>
      <c r="T46" s="49"/>
      <c r="U46" s="49"/>
    </row>
    <row r="47" spans="2:21" x14ac:dyDescent="0.35">
      <c r="B47" s="54"/>
      <c r="C47" s="49"/>
      <c r="D47" s="49"/>
      <c r="E47" s="49"/>
      <c r="F47" s="49"/>
      <c r="G47" s="49"/>
      <c r="H47" s="49"/>
      <c r="I47" s="49"/>
      <c r="J47" s="49"/>
      <c r="K47" s="49"/>
      <c r="L47" s="49"/>
      <c r="M47" s="49"/>
      <c r="N47" s="49"/>
      <c r="O47" s="49"/>
      <c r="P47" s="49"/>
      <c r="Q47" s="49"/>
      <c r="R47" s="49"/>
      <c r="S47" s="49"/>
      <c r="T47" s="49"/>
      <c r="U47" s="49"/>
    </row>
    <row r="48" spans="2:21" x14ac:dyDescent="0.35">
      <c r="B48" s="54"/>
      <c r="C48" s="49"/>
      <c r="D48" s="49"/>
      <c r="E48" s="49"/>
      <c r="F48" s="49"/>
      <c r="G48" s="49"/>
      <c r="H48" s="49"/>
      <c r="I48" s="49"/>
      <c r="J48" s="49"/>
      <c r="K48" s="49"/>
      <c r="L48" s="49"/>
      <c r="M48" s="49"/>
      <c r="N48" s="49"/>
      <c r="O48" s="49"/>
      <c r="P48" s="49"/>
      <c r="Q48" s="49"/>
      <c r="R48" s="49"/>
      <c r="S48" s="49"/>
      <c r="T48" s="49"/>
      <c r="U48" s="49"/>
    </row>
    <row r="49" spans="2:21" x14ac:dyDescent="0.35">
      <c r="B49" s="54"/>
      <c r="C49" s="49"/>
      <c r="D49" s="49"/>
      <c r="E49" s="49"/>
      <c r="F49" s="49"/>
      <c r="G49" s="49"/>
      <c r="H49" s="49"/>
      <c r="I49" s="49"/>
      <c r="J49" s="49"/>
      <c r="K49" s="49"/>
      <c r="L49" s="49"/>
      <c r="M49" s="49"/>
      <c r="N49" s="49"/>
      <c r="O49" s="49"/>
      <c r="P49" s="49"/>
      <c r="Q49" s="49"/>
      <c r="R49" s="49"/>
      <c r="S49" s="49"/>
      <c r="T49" s="49"/>
      <c r="U49" s="49"/>
    </row>
    <row r="50" spans="2:21" x14ac:dyDescent="0.35">
      <c r="B50" s="54"/>
      <c r="C50" s="49"/>
      <c r="D50" s="49"/>
      <c r="E50" s="49"/>
      <c r="F50" s="49"/>
      <c r="G50" s="49"/>
      <c r="H50" s="49"/>
      <c r="I50" s="49"/>
      <c r="J50" s="49"/>
      <c r="K50" s="49"/>
      <c r="L50" s="49"/>
      <c r="M50" s="49"/>
      <c r="N50" s="49"/>
      <c r="O50" s="49"/>
      <c r="P50" s="49"/>
      <c r="Q50" s="49"/>
      <c r="R50" s="49"/>
      <c r="S50" s="49"/>
      <c r="T50" s="49"/>
      <c r="U50" s="49"/>
    </row>
    <row r="51" spans="2:21" x14ac:dyDescent="0.35">
      <c r="B51" s="54"/>
      <c r="C51" s="49"/>
      <c r="D51" s="49"/>
      <c r="E51" s="49"/>
      <c r="F51" s="49"/>
      <c r="G51" s="49"/>
      <c r="H51" s="49"/>
      <c r="I51" s="49"/>
      <c r="J51" s="49"/>
      <c r="K51" s="49"/>
      <c r="L51" s="49"/>
      <c r="M51" s="49"/>
      <c r="N51" s="49"/>
      <c r="O51" s="49"/>
      <c r="P51" s="49"/>
      <c r="Q51" s="49"/>
      <c r="R51" s="49"/>
      <c r="S51" s="49"/>
      <c r="T51" s="49"/>
      <c r="U51" s="49"/>
    </row>
    <row r="52" spans="2:21" x14ac:dyDescent="0.35">
      <c r="B52" s="54"/>
      <c r="C52" s="49"/>
      <c r="D52" s="49"/>
      <c r="E52" s="49"/>
      <c r="F52" s="49"/>
      <c r="G52" s="49"/>
      <c r="H52" s="49"/>
      <c r="I52" s="49"/>
      <c r="J52" s="49"/>
      <c r="K52" s="49"/>
      <c r="L52" s="49"/>
      <c r="M52" s="49"/>
      <c r="N52" s="49"/>
      <c r="O52" s="49"/>
      <c r="P52" s="49"/>
      <c r="Q52" s="49"/>
      <c r="R52" s="49"/>
      <c r="S52" s="49"/>
      <c r="T52" s="49"/>
      <c r="U52" s="49"/>
    </row>
    <row r="53" spans="2:21" x14ac:dyDescent="0.35">
      <c r="B53" s="54"/>
      <c r="C53" s="49"/>
      <c r="D53" s="49"/>
      <c r="E53" s="49"/>
      <c r="F53" s="49"/>
      <c r="G53" s="49"/>
      <c r="H53" s="49"/>
      <c r="I53" s="49"/>
      <c r="J53" s="49"/>
      <c r="K53" s="49"/>
      <c r="L53" s="49"/>
      <c r="M53" s="49"/>
      <c r="N53" s="49"/>
      <c r="O53" s="49"/>
      <c r="P53" s="49"/>
      <c r="Q53" s="49"/>
      <c r="R53" s="49"/>
      <c r="S53" s="49"/>
      <c r="T53" s="49"/>
      <c r="U53" s="49"/>
    </row>
    <row r="54" spans="2:21" x14ac:dyDescent="0.35">
      <c r="B54" s="54"/>
      <c r="C54" s="49"/>
      <c r="D54" s="49"/>
      <c r="E54" s="49"/>
      <c r="F54" s="49"/>
      <c r="G54" s="49"/>
      <c r="H54" s="49"/>
      <c r="I54" s="49"/>
      <c r="J54" s="49"/>
      <c r="K54" s="49"/>
      <c r="L54" s="49"/>
      <c r="M54" s="49"/>
      <c r="N54" s="49"/>
      <c r="O54" s="49"/>
      <c r="P54" s="49"/>
      <c r="Q54" s="49"/>
      <c r="R54" s="49"/>
      <c r="S54" s="49"/>
      <c r="T54" s="49"/>
      <c r="U54" s="49"/>
    </row>
    <row r="55" spans="2:21" x14ac:dyDescent="0.35">
      <c r="B55" s="54"/>
      <c r="C55" s="49"/>
      <c r="D55" s="49"/>
      <c r="E55" s="49"/>
      <c r="F55" s="49"/>
      <c r="G55" s="49"/>
      <c r="H55" s="49"/>
      <c r="I55" s="49"/>
      <c r="J55" s="49"/>
      <c r="K55" s="49"/>
      <c r="L55" s="49"/>
      <c r="M55" s="49"/>
      <c r="N55" s="49"/>
      <c r="O55" s="49"/>
      <c r="P55" s="49"/>
      <c r="Q55" s="49"/>
      <c r="R55" s="49"/>
      <c r="S55" s="49"/>
      <c r="T55" s="49"/>
      <c r="U55" s="49"/>
    </row>
    <row r="56" spans="2:21" x14ac:dyDescent="0.35">
      <c r="B56" s="54"/>
      <c r="C56" s="49"/>
      <c r="D56" s="49"/>
      <c r="E56" s="49"/>
      <c r="F56" s="49"/>
      <c r="G56" s="49"/>
      <c r="H56" s="49"/>
      <c r="I56" s="49"/>
      <c r="J56" s="49"/>
      <c r="K56" s="49"/>
      <c r="L56" s="49"/>
      <c r="M56" s="49"/>
      <c r="N56" s="49"/>
      <c r="O56" s="49"/>
      <c r="P56" s="49"/>
      <c r="Q56" s="49"/>
      <c r="R56" s="49"/>
      <c r="S56" s="49"/>
      <c r="T56" s="49"/>
      <c r="U56" s="49"/>
    </row>
    <row r="57" spans="2:21" x14ac:dyDescent="0.35">
      <c r="B57" s="54"/>
      <c r="C57" s="49"/>
      <c r="D57" s="49"/>
      <c r="E57" s="49"/>
      <c r="F57" s="49"/>
      <c r="G57" s="49"/>
      <c r="H57" s="49"/>
      <c r="I57" s="49"/>
      <c r="J57" s="49"/>
      <c r="K57" s="49"/>
      <c r="L57" s="49"/>
      <c r="M57" s="49"/>
      <c r="N57" s="49"/>
      <c r="O57" s="49"/>
      <c r="P57" s="49"/>
      <c r="Q57" s="49"/>
      <c r="R57" s="49"/>
      <c r="S57" s="49"/>
      <c r="T57" s="49"/>
      <c r="U57" s="49"/>
    </row>
    <row r="58" spans="2:21" x14ac:dyDescent="0.35">
      <c r="B58" s="54"/>
      <c r="C58" s="49"/>
      <c r="D58" s="49"/>
      <c r="E58" s="49"/>
      <c r="F58" s="49"/>
      <c r="G58" s="49"/>
      <c r="H58" s="49"/>
      <c r="I58" s="49"/>
      <c r="J58" s="49"/>
      <c r="K58" s="49"/>
      <c r="L58" s="49"/>
      <c r="M58" s="49"/>
      <c r="N58" s="49"/>
      <c r="O58" s="49"/>
      <c r="P58" s="49"/>
      <c r="Q58" s="49"/>
      <c r="R58" s="49"/>
      <c r="S58" s="49"/>
      <c r="T58" s="49"/>
      <c r="U58" s="49"/>
    </row>
    <row r="59" spans="2:21" x14ac:dyDescent="0.35">
      <c r="B59" s="54"/>
      <c r="C59" s="49"/>
      <c r="D59" s="49"/>
      <c r="E59" s="49"/>
      <c r="F59" s="49"/>
      <c r="G59" s="49"/>
      <c r="H59" s="49"/>
      <c r="I59" s="49"/>
      <c r="J59" s="49"/>
      <c r="K59" s="49"/>
      <c r="L59" s="49"/>
      <c r="M59" s="49"/>
      <c r="N59" s="49"/>
      <c r="O59" s="49"/>
      <c r="P59" s="49"/>
      <c r="Q59" s="49"/>
      <c r="R59" s="49"/>
      <c r="S59" s="49"/>
      <c r="T59" s="49"/>
      <c r="U59" s="49"/>
    </row>
    <row r="60" spans="2:21" x14ac:dyDescent="0.35">
      <c r="B60" s="54"/>
      <c r="C60" s="49"/>
      <c r="D60" s="49"/>
      <c r="E60" s="49"/>
      <c r="F60" s="49"/>
      <c r="G60" s="49"/>
      <c r="H60" s="49"/>
      <c r="I60" s="49"/>
      <c r="J60" s="49"/>
      <c r="K60" s="49"/>
      <c r="L60" s="49"/>
      <c r="M60" s="49"/>
      <c r="N60" s="49"/>
      <c r="O60" s="49"/>
      <c r="P60" s="49"/>
      <c r="Q60" s="49"/>
      <c r="R60" s="49"/>
      <c r="S60" s="49"/>
      <c r="T60" s="49"/>
      <c r="U60" s="49"/>
    </row>
    <row r="61" spans="2:21" x14ac:dyDescent="0.35">
      <c r="B61" s="54"/>
      <c r="C61" s="49"/>
      <c r="D61" s="49"/>
      <c r="E61" s="49"/>
      <c r="F61" s="49"/>
      <c r="G61" s="49"/>
      <c r="H61" s="49"/>
      <c r="I61" s="49"/>
      <c r="J61" s="49"/>
      <c r="K61" s="49"/>
      <c r="L61" s="49"/>
      <c r="M61" s="49"/>
      <c r="N61" s="49"/>
      <c r="O61" s="49"/>
      <c r="P61" s="49"/>
      <c r="Q61" s="49"/>
      <c r="R61" s="49"/>
      <c r="S61" s="49"/>
      <c r="T61" s="49"/>
      <c r="U61" s="49"/>
    </row>
    <row r="62" spans="2:21" x14ac:dyDescent="0.35">
      <c r="B62" s="54"/>
      <c r="C62" s="49"/>
      <c r="D62" s="49"/>
      <c r="E62" s="49"/>
      <c r="F62" s="49"/>
      <c r="G62" s="49"/>
      <c r="H62" s="49"/>
      <c r="I62" s="49"/>
      <c r="J62" s="49"/>
      <c r="K62" s="49"/>
      <c r="L62" s="49"/>
      <c r="M62" s="49"/>
      <c r="N62" s="49"/>
      <c r="O62" s="49"/>
      <c r="P62" s="49"/>
      <c r="Q62" s="49"/>
      <c r="R62" s="49"/>
      <c r="S62" s="49"/>
      <c r="T62" s="49"/>
      <c r="U62" s="49"/>
    </row>
    <row r="63" spans="2:21" x14ac:dyDescent="0.35">
      <c r="B63" s="54"/>
      <c r="C63" s="49"/>
      <c r="D63" s="49"/>
      <c r="E63" s="49"/>
      <c r="F63" s="49"/>
      <c r="G63" s="49"/>
      <c r="H63" s="49"/>
      <c r="I63" s="49"/>
      <c r="J63" s="49"/>
      <c r="K63" s="49"/>
      <c r="L63" s="49"/>
      <c r="M63" s="49"/>
      <c r="N63" s="49"/>
      <c r="O63" s="49"/>
      <c r="P63" s="49"/>
      <c r="Q63" s="49"/>
      <c r="R63" s="49"/>
      <c r="S63" s="49"/>
      <c r="T63" s="49"/>
      <c r="U63" s="49"/>
    </row>
    <row r="64" spans="2:21" x14ac:dyDescent="0.35">
      <c r="B64" s="54"/>
      <c r="C64" s="49"/>
      <c r="D64" s="49"/>
      <c r="E64" s="49"/>
      <c r="F64" s="49"/>
      <c r="G64" s="49"/>
      <c r="H64" s="49"/>
      <c r="I64" s="49"/>
      <c r="J64" s="49"/>
      <c r="K64" s="49"/>
      <c r="L64" s="49"/>
      <c r="M64" s="49"/>
      <c r="N64" s="49"/>
      <c r="O64" s="49"/>
      <c r="P64" s="49"/>
      <c r="Q64" s="49"/>
      <c r="R64" s="49"/>
      <c r="S64" s="49"/>
      <c r="T64" s="49"/>
      <c r="U64" s="49"/>
    </row>
    <row r="65" spans="2:21" x14ac:dyDescent="0.35">
      <c r="B65" s="54"/>
      <c r="C65" s="49"/>
      <c r="D65" s="49"/>
      <c r="E65" s="49"/>
      <c r="F65" s="49"/>
      <c r="G65" s="49"/>
      <c r="H65" s="49"/>
      <c r="I65" s="49"/>
      <c r="J65" s="49"/>
      <c r="K65" s="49"/>
      <c r="L65" s="49"/>
      <c r="M65" s="49"/>
      <c r="N65" s="49"/>
      <c r="O65" s="49"/>
      <c r="P65" s="49"/>
      <c r="Q65" s="49"/>
      <c r="R65" s="49"/>
      <c r="S65" s="49"/>
      <c r="T65" s="49"/>
      <c r="U65" s="49"/>
    </row>
    <row r="66" spans="2:21" x14ac:dyDescent="0.35">
      <c r="B66" s="54"/>
      <c r="C66" s="49"/>
      <c r="D66" s="49"/>
      <c r="E66" s="49"/>
      <c r="F66" s="49"/>
      <c r="G66" s="49"/>
      <c r="H66" s="49"/>
      <c r="I66" s="49"/>
      <c r="J66" s="49"/>
      <c r="K66" s="49"/>
      <c r="L66" s="49"/>
      <c r="M66" s="49"/>
      <c r="N66" s="49"/>
      <c r="O66" s="49"/>
      <c r="P66" s="49"/>
      <c r="Q66" s="49"/>
      <c r="R66" s="49"/>
      <c r="S66" s="49"/>
      <c r="T66" s="49"/>
      <c r="U66" s="49"/>
    </row>
    <row r="67" spans="2:21" x14ac:dyDescent="0.35">
      <c r="B67" s="54"/>
      <c r="C67" s="49"/>
      <c r="D67" s="49"/>
      <c r="E67" s="49"/>
      <c r="F67" s="49"/>
      <c r="G67" s="49"/>
      <c r="H67" s="49"/>
      <c r="I67" s="49"/>
      <c r="J67" s="49"/>
      <c r="K67" s="49"/>
      <c r="L67" s="49"/>
      <c r="M67" s="49"/>
      <c r="N67" s="49"/>
      <c r="O67" s="49"/>
      <c r="P67" s="49"/>
      <c r="Q67" s="49"/>
      <c r="R67" s="49"/>
      <c r="S67" s="49"/>
      <c r="T67" s="49"/>
      <c r="U67" s="49"/>
    </row>
    <row r="68" spans="2:21" x14ac:dyDescent="0.35">
      <c r="B68" s="54"/>
      <c r="C68" s="49"/>
      <c r="D68" s="49"/>
      <c r="E68" s="49"/>
      <c r="F68" s="49"/>
      <c r="G68" s="49"/>
      <c r="H68" s="49"/>
      <c r="I68" s="49"/>
      <c r="J68" s="49"/>
      <c r="K68" s="49"/>
      <c r="L68" s="49"/>
      <c r="M68" s="49"/>
      <c r="N68" s="49"/>
      <c r="O68" s="49"/>
      <c r="P68" s="49"/>
      <c r="Q68" s="49"/>
      <c r="R68" s="49"/>
      <c r="S68" s="49"/>
      <c r="T68" s="49"/>
      <c r="U68" s="49"/>
    </row>
    <row r="69" spans="2:21" x14ac:dyDescent="0.35">
      <c r="B69" s="54"/>
      <c r="C69" s="49"/>
      <c r="D69" s="49"/>
      <c r="E69" s="49"/>
      <c r="F69" s="49"/>
      <c r="G69" s="49"/>
      <c r="H69" s="49"/>
      <c r="I69" s="49"/>
      <c r="J69" s="49"/>
      <c r="K69" s="49"/>
      <c r="L69" s="49"/>
      <c r="M69" s="49"/>
      <c r="N69" s="49"/>
      <c r="O69" s="49"/>
      <c r="P69" s="49"/>
      <c r="Q69" s="49"/>
      <c r="R69" s="49"/>
      <c r="S69" s="49"/>
      <c r="T69" s="49"/>
      <c r="U69" s="49"/>
    </row>
    <row r="70" spans="2:21" x14ac:dyDescent="0.35">
      <c r="B70" s="54"/>
      <c r="C70" s="49"/>
      <c r="D70" s="49"/>
      <c r="E70" s="49"/>
      <c r="F70" s="49"/>
      <c r="G70" s="49"/>
      <c r="H70" s="49"/>
      <c r="I70" s="49"/>
      <c r="J70" s="49"/>
      <c r="K70" s="49"/>
      <c r="L70" s="49"/>
      <c r="M70" s="49"/>
      <c r="N70" s="49"/>
      <c r="O70" s="49"/>
      <c r="P70" s="49"/>
      <c r="Q70" s="49"/>
      <c r="R70" s="49"/>
      <c r="S70" s="49"/>
      <c r="T70" s="49"/>
      <c r="U70" s="49"/>
    </row>
    <row r="71" spans="2:21" x14ac:dyDescent="0.35">
      <c r="B71" s="54"/>
      <c r="C71" s="49"/>
      <c r="D71" s="49"/>
      <c r="E71" s="49"/>
      <c r="F71" s="49"/>
      <c r="G71" s="49"/>
      <c r="H71" s="49"/>
      <c r="I71" s="49"/>
      <c r="J71" s="49"/>
      <c r="K71" s="49"/>
      <c r="L71" s="49"/>
      <c r="M71" s="49"/>
      <c r="N71" s="49"/>
      <c r="O71" s="49"/>
      <c r="P71" s="49"/>
      <c r="Q71" s="49"/>
      <c r="R71" s="49"/>
      <c r="S71" s="49"/>
      <c r="T71" s="49"/>
      <c r="U71" s="49"/>
    </row>
    <row r="72" spans="2:21" x14ac:dyDescent="0.35">
      <c r="B72" s="54"/>
      <c r="C72" s="49"/>
      <c r="D72" s="49"/>
      <c r="E72" s="49"/>
      <c r="F72" s="49"/>
      <c r="G72" s="49"/>
      <c r="H72" s="49"/>
      <c r="I72" s="49"/>
      <c r="J72" s="49"/>
      <c r="K72" s="49"/>
      <c r="L72" s="49"/>
      <c r="M72" s="49"/>
      <c r="N72" s="49"/>
      <c r="O72" s="49"/>
      <c r="P72" s="49"/>
      <c r="Q72" s="49"/>
      <c r="R72" s="49"/>
      <c r="S72" s="49"/>
      <c r="T72" s="49"/>
      <c r="U72" s="49"/>
    </row>
    <row r="73" spans="2:21" x14ac:dyDescent="0.35">
      <c r="B73" s="54"/>
      <c r="C73" s="49"/>
      <c r="D73" s="49"/>
      <c r="E73" s="49"/>
      <c r="F73" s="49"/>
      <c r="G73" s="49"/>
      <c r="H73" s="49"/>
      <c r="I73" s="49"/>
      <c r="J73" s="49"/>
      <c r="K73" s="49"/>
      <c r="L73" s="49"/>
      <c r="M73" s="49"/>
      <c r="N73" s="49"/>
      <c r="O73" s="49"/>
      <c r="P73" s="49"/>
      <c r="Q73" s="49"/>
      <c r="R73" s="49"/>
      <c r="S73" s="49"/>
      <c r="T73" s="49"/>
      <c r="U73" s="49"/>
    </row>
    <row r="74" spans="2:21" x14ac:dyDescent="0.35">
      <c r="B74" s="54"/>
      <c r="C74" s="49"/>
      <c r="D74" s="49"/>
      <c r="E74" s="49"/>
      <c r="F74" s="49"/>
      <c r="G74" s="49"/>
      <c r="H74" s="49"/>
      <c r="I74" s="49"/>
      <c r="J74" s="49"/>
      <c r="K74" s="49"/>
      <c r="L74" s="49"/>
      <c r="M74" s="49"/>
      <c r="N74" s="49"/>
      <c r="O74" s="49"/>
      <c r="P74" s="49"/>
      <c r="Q74" s="49"/>
      <c r="R74" s="49"/>
      <c r="S74" s="49"/>
      <c r="T74" s="49"/>
      <c r="U74" s="49"/>
    </row>
    <row r="75" spans="2:21" x14ac:dyDescent="0.35">
      <c r="B75" s="54"/>
      <c r="C75" s="49"/>
      <c r="D75" s="49"/>
      <c r="E75" s="49"/>
      <c r="F75" s="49"/>
      <c r="G75" s="49"/>
      <c r="H75" s="49"/>
      <c r="I75" s="49"/>
      <c r="J75" s="49"/>
      <c r="K75" s="49"/>
      <c r="L75" s="49"/>
      <c r="M75" s="49"/>
      <c r="N75" s="49"/>
      <c r="O75" s="49"/>
      <c r="P75" s="49"/>
      <c r="Q75" s="49"/>
      <c r="R75" s="49"/>
      <c r="S75" s="49"/>
      <c r="T75" s="49"/>
      <c r="U75" s="49"/>
    </row>
    <row r="76" spans="2:21" x14ac:dyDescent="0.35">
      <c r="B76" s="54"/>
      <c r="C76" s="49"/>
      <c r="D76" s="49"/>
      <c r="E76" s="49"/>
      <c r="F76" s="49"/>
      <c r="G76" s="49"/>
      <c r="H76" s="49"/>
      <c r="I76" s="49"/>
      <c r="J76" s="49"/>
      <c r="K76" s="49"/>
      <c r="L76" s="49"/>
      <c r="M76" s="49"/>
      <c r="N76" s="49"/>
      <c r="O76" s="49"/>
      <c r="P76" s="49"/>
      <c r="Q76" s="49"/>
      <c r="R76" s="49"/>
      <c r="S76" s="49"/>
      <c r="T76" s="49"/>
      <c r="U76" s="49"/>
    </row>
    <row r="77" spans="2:21" x14ac:dyDescent="0.35">
      <c r="B77" s="54"/>
      <c r="C77" s="49"/>
      <c r="D77" s="49"/>
      <c r="E77" s="49"/>
      <c r="F77" s="49"/>
      <c r="G77" s="49"/>
      <c r="H77" s="49"/>
      <c r="I77" s="49"/>
      <c r="J77" s="49"/>
      <c r="K77" s="49"/>
      <c r="L77" s="49"/>
      <c r="M77" s="49"/>
      <c r="N77" s="49"/>
      <c r="O77" s="49"/>
      <c r="P77" s="49"/>
      <c r="Q77" s="49"/>
      <c r="R77" s="49"/>
      <c r="S77" s="49"/>
      <c r="T77" s="49"/>
      <c r="U77" s="49"/>
    </row>
    <row r="78" spans="2:21" x14ac:dyDescent="0.35">
      <c r="B78" s="54"/>
      <c r="C78" s="49"/>
      <c r="D78" s="49"/>
      <c r="E78" s="49"/>
      <c r="F78" s="49"/>
      <c r="G78" s="49"/>
      <c r="H78" s="49"/>
      <c r="I78" s="49"/>
      <c r="J78" s="49"/>
      <c r="K78" s="49"/>
      <c r="L78" s="49"/>
      <c r="M78" s="49"/>
      <c r="N78" s="49"/>
      <c r="O78" s="49"/>
      <c r="P78" s="49"/>
      <c r="Q78" s="49"/>
      <c r="R78" s="49"/>
      <c r="S78" s="49"/>
      <c r="T78" s="49"/>
      <c r="U78" s="49"/>
    </row>
    <row r="79" spans="2:21" x14ac:dyDescent="0.35">
      <c r="B79" s="54"/>
      <c r="C79" s="49"/>
      <c r="D79" s="49"/>
      <c r="E79" s="49"/>
      <c r="F79" s="49"/>
      <c r="G79" s="49"/>
      <c r="H79" s="49"/>
      <c r="I79" s="49"/>
      <c r="J79" s="49"/>
      <c r="K79" s="49"/>
      <c r="L79" s="49"/>
      <c r="M79" s="49"/>
      <c r="N79" s="49"/>
      <c r="O79" s="49"/>
      <c r="P79" s="49"/>
      <c r="Q79" s="49"/>
      <c r="R79" s="49"/>
      <c r="S79" s="49"/>
      <c r="T79" s="49"/>
      <c r="U79" s="49"/>
    </row>
    <row r="80" spans="2:21" x14ac:dyDescent="0.35">
      <c r="B80" s="54"/>
      <c r="C80" s="49"/>
      <c r="D80" s="49"/>
      <c r="E80" s="49"/>
      <c r="F80" s="49"/>
      <c r="G80" s="49"/>
      <c r="H80" s="49"/>
      <c r="I80" s="49"/>
      <c r="J80" s="49"/>
      <c r="K80" s="49"/>
      <c r="L80" s="49"/>
      <c r="M80" s="49"/>
      <c r="N80" s="49"/>
      <c r="O80" s="49"/>
      <c r="P80" s="49"/>
      <c r="Q80" s="49"/>
      <c r="R80" s="49"/>
      <c r="S80" s="49"/>
      <c r="T80" s="49"/>
      <c r="U80" s="49"/>
    </row>
    <row r="81" spans="2:21" x14ac:dyDescent="0.35">
      <c r="B81" s="54"/>
      <c r="C81" s="49"/>
      <c r="D81" s="49"/>
      <c r="E81" s="49"/>
      <c r="F81" s="49"/>
      <c r="G81" s="49"/>
      <c r="H81" s="49"/>
      <c r="I81" s="49"/>
      <c r="J81" s="49"/>
      <c r="K81" s="49"/>
      <c r="L81" s="49"/>
      <c r="M81" s="49"/>
      <c r="N81" s="49"/>
      <c r="O81" s="49"/>
      <c r="P81" s="49"/>
      <c r="Q81" s="49"/>
      <c r="R81" s="49"/>
      <c r="S81" s="49"/>
      <c r="T81" s="49"/>
      <c r="U81" s="49"/>
    </row>
    <row r="82" spans="2:21" x14ac:dyDescent="0.35">
      <c r="B82" s="54"/>
      <c r="C82" s="49"/>
      <c r="D82" s="49"/>
      <c r="E82" s="49"/>
      <c r="F82" s="49"/>
      <c r="G82" s="49"/>
      <c r="H82" s="49"/>
      <c r="I82" s="49"/>
      <c r="J82" s="49"/>
      <c r="K82" s="49"/>
      <c r="L82" s="49"/>
      <c r="M82" s="49"/>
      <c r="N82" s="49"/>
      <c r="O82" s="49"/>
      <c r="P82" s="49"/>
      <c r="Q82" s="49"/>
      <c r="R82" s="49"/>
      <c r="S82" s="49"/>
      <c r="T82" s="49"/>
      <c r="U82" s="49"/>
    </row>
    <row r="83" spans="2:21" x14ac:dyDescent="0.35">
      <c r="B83" s="54"/>
      <c r="C83" s="49"/>
      <c r="D83" s="49"/>
      <c r="E83" s="49"/>
      <c r="F83" s="49"/>
      <c r="G83" s="49"/>
      <c r="H83" s="49"/>
      <c r="I83" s="49"/>
      <c r="J83" s="49"/>
      <c r="K83" s="49"/>
      <c r="L83" s="49"/>
      <c r="M83" s="49"/>
      <c r="N83" s="49"/>
      <c r="O83" s="49"/>
      <c r="P83" s="49"/>
      <c r="Q83" s="49"/>
      <c r="R83" s="49"/>
      <c r="S83" s="49"/>
      <c r="T83" s="49"/>
      <c r="U83" s="49"/>
    </row>
    <row r="84" spans="2:21" x14ac:dyDescent="0.35">
      <c r="B84" s="54"/>
      <c r="C84" s="49"/>
      <c r="D84" s="49"/>
      <c r="E84" s="49"/>
      <c r="F84" s="49"/>
      <c r="G84" s="49"/>
      <c r="H84" s="49"/>
      <c r="I84" s="49"/>
      <c r="J84" s="49"/>
      <c r="K84" s="49"/>
      <c r="L84" s="49"/>
      <c r="M84" s="49"/>
      <c r="N84" s="49"/>
      <c r="O84" s="49"/>
      <c r="P84" s="49"/>
      <c r="Q84" s="49"/>
      <c r="R84" s="49"/>
      <c r="S84" s="49"/>
      <c r="T84" s="49"/>
      <c r="U84" s="49"/>
    </row>
    <row r="85" spans="2:21" x14ac:dyDescent="0.35">
      <c r="B85" s="54"/>
      <c r="C85" s="49"/>
      <c r="D85" s="49"/>
      <c r="E85" s="49"/>
      <c r="F85" s="49"/>
      <c r="G85" s="49"/>
      <c r="H85" s="49"/>
      <c r="I85" s="49"/>
      <c r="J85" s="49"/>
      <c r="K85" s="49"/>
      <c r="L85" s="49"/>
      <c r="M85" s="49"/>
      <c r="N85" s="49"/>
      <c r="O85" s="49"/>
      <c r="P85" s="49"/>
      <c r="Q85" s="49"/>
      <c r="R85" s="49"/>
      <c r="S85" s="49"/>
      <c r="T85" s="49"/>
      <c r="U85" s="49"/>
    </row>
    <row r="86" spans="2:21" x14ac:dyDescent="0.35">
      <c r="B86" s="54"/>
      <c r="C86" s="49"/>
      <c r="D86" s="49"/>
      <c r="E86" s="49"/>
      <c r="F86" s="49"/>
      <c r="G86" s="49"/>
      <c r="H86" s="49"/>
      <c r="I86" s="49"/>
      <c r="J86" s="49"/>
      <c r="K86" s="49"/>
      <c r="L86" s="49"/>
      <c r="M86" s="49"/>
      <c r="N86" s="49"/>
      <c r="O86" s="49"/>
      <c r="P86" s="49"/>
      <c r="Q86" s="49"/>
      <c r="R86" s="49"/>
      <c r="S86" s="49"/>
      <c r="T86" s="49"/>
      <c r="U86" s="49"/>
    </row>
    <row r="87" spans="2:21" x14ac:dyDescent="0.35">
      <c r="B87" s="54"/>
      <c r="C87" s="49"/>
      <c r="D87" s="49"/>
      <c r="E87" s="49"/>
      <c r="F87" s="49"/>
      <c r="G87" s="49"/>
      <c r="H87" s="49"/>
      <c r="I87" s="49"/>
      <c r="J87" s="49"/>
      <c r="K87" s="49"/>
      <c r="L87" s="49"/>
      <c r="M87" s="49"/>
      <c r="N87" s="49"/>
      <c r="O87" s="49"/>
      <c r="P87" s="49"/>
      <c r="Q87" s="49"/>
      <c r="R87" s="49"/>
      <c r="S87" s="49"/>
      <c r="T87" s="49"/>
      <c r="U87" s="49"/>
    </row>
    <row r="88" spans="2:21" x14ac:dyDescent="0.35">
      <c r="B88" s="54"/>
      <c r="C88" s="49"/>
      <c r="D88" s="49"/>
      <c r="E88" s="49"/>
      <c r="F88" s="49"/>
      <c r="G88" s="49"/>
      <c r="H88" s="49"/>
      <c r="I88" s="49"/>
      <c r="J88" s="49"/>
      <c r="K88" s="49"/>
      <c r="L88" s="49"/>
      <c r="M88" s="49"/>
      <c r="N88" s="49"/>
      <c r="O88" s="49"/>
      <c r="P88" s="49"/>
      <c r="Q88" s="49"/>
      <c r="R88" s="49"/>
      <c r="S88" s="49"/>
      <c r="T88" s="49"/>
      <c r="U88" s="49"/>
    </row>
    <row r="89" spans="2:21" x14ac:dyDescent="0.35">
      <c r="B89" s="54"/>
      <c r="C89" s="49"/>
      <c r="D89" s="49"/>
      <c r="E89" s="49"/>
      <c r="F89" s="49"/>
      <c r="G89" s="49"/>
      <c r="H89" s="49"/>
      <c r="I89" s="49"/>
      <c r="J89" s="49"/>
      <c r="K89" s="49"/>
      <c r="L89" s="49"/>
      <c r="M89" s="49"/>
      <c r="N89" s="49"/>
      <c r="O89" s="49"/>
      <c r="P89" s="49"/>
      <c r="Q89" s="49"/>
      <c r="R89" s="49"/>
      <c r="S89" s="49"/>
      <c r="T89" s="49"/>
      <c r="U89" s="49"/>
    </row>
    <row r="90" spans="2:21" x14ac:dyDescent="0.35">
      <c r="B90" s="54"/>
      <c r="C90" s="49"/>
      <c r="D90" s="49"/>
      <c r="E90" s="49"/>
      <c r="F90" s="49"/>
      <c r="G90" s="49"/>
      <c r="H90" s="49"/>
      <c r="I90" s="49"/>
      <c r="J90" s="49"/>
      <c r="K90" s="49"/>
      <c r="L90" s="49"/>
      <c r="M90" s="49"/>
      <c r="N90" s="49"/>
      <c r="O90" s="49"/>
      <c r="P90" s="49"/>
      <c r="Q90" s="49"/>
      <c r="R90" s="49"/>
      <c r="S90" s="49"/>
      <c r="T90" s="49"/>
      <c r="U90" s="49"/>
    </row>
    <row r="91" spans="2:21" x14ac:dyDescent="0.35">
      <c r="B91" s="54"/>
      <c r="C91" s="49"/>
      <c r="D91" s="49"/>
      <c r="E91" s="49"/>
      <c r="F91" s="49"/>
      <c r="G91" s="49"/>
      <c r="H91" s="49"/>
      <c r="I91" s="49"/>
      <c r="J91" s="49"/>
      <c r="K91" s="49"/>
      <c r="L91" s="49"/>
      <c r="M91" s="49"/>
      <c r="N91" s="49"/>
      <c r="O91" s="49"/>
      <c r="P91" s="49"/>
      <c r="Q91" s="49"/>
      <c r="R91" s="49"/>
      <c r="S91" s="49"/>
      <c r="T91" s="49"/>
      <c r="U91" s="49"/>
    </row>
    <row r="92" spans="2:21" x14ac:dyDescent="0.35">
      <c r="B92" s="54"/>
      <c r="C92" s="49"/>
      <c r="D92" s="49"/>
      <c r="E92" s="49"/>
      <c r="F92" s="49"/>
      <c r="G92" s="49"/>
      <c r="H92" s="49"/>
      <c r="I92" s="49"/>
      <c r="J92" s="49"/>
      <c r="K92" s="49"/>
      <c r="L92" s="49"/>
      <c r="M92" s="49"/>
      <c r="N92" s="49"/>
      <c r="O92" s="49"/>
      <c r="P92" s="49"/>
      <c r="Q92" s="49"/>
      <c r="R92" s="49"/>
      <c r="S92" s="49"/>
      <c r="T92" s="49"/>
      <c r="U92" s="49"/>
    </row>
    <row r="93" spans="2:21" x14ac:dyDescent="0.35">
      <c r="B93" s="54"/>
      <c r="C93" s="49"/>
      <c r="D93" s="49"/>
      <c r="E93" s="49"/>
      <c r="F93" s="49"/>
      <c r="G93" s="49"/>
      <c r="H93" s="49"/>
      <c r="I93" s="49"/>
      <c r="J93" s="49"/>
      <c r="K93" s="49"/>
      <c r="L93" s="49"/>
      <c r="M93" s="49"/>
      <c r="N93" s="49"/>
      <c r="O93" s="49"/>
      <c r="P93" s="49"/>
      <c r="Q93" s="49"/>
      <c r="R93" s="49"/>
      <c r="S93" s="49"/>
      <c r="T93" s="49"/>
      <c r="U93" s="49"/>
    </row>
    <row r="94" spans="2:21" x14ac:dyDescent="0.35">
      <c r="B94" s="54"/>
      <c r="C94" s="49"/>
      <c r="D94" s="49"/>
      <c r="E94" s="49"/>
      <c r="F94" s="49"/>
      <c r="G94" s="49"/>
      <c r="H94" s="49"/>
      <c r="I94" s="49"/>
      <c r="J94" s="49"/>
      <c r="K94" s="49"/>
      <c r="L94" s="49"/>
      <c r="M94" s="49"/>
      <c r="N94" s="49"/>
      <c r="O94" s="49"/>
      <c r="P94" s="49"/>
      <c r="Q94" s="49"/>
      <c r="R94" s="49"/>
      <c r="S94" s="49"/>
      <c r="T94" s="49"/>
      <c r="U94" s="49"/>
    </row>
    <row r="95" spans="2:21" x14ac:dyDescent="0.35">
      <c r="B95" s="54"/>
      <c r="C95" s="49"/>
      <c r="D95" s="49"/>
      <c r="E95" s="49"/>
      <c r="F95" s="49"/>
      <c r="G95" s="49"/>
      <c r="H95" s="49"/>
      <c r="I95" s="49"/>
      <c r="J95" s="49"/>
      <c r="K95" s="49"/>
      <c r="L95" s="49"/>
      <c r="M95" s="49"/>
      <c r="N95" s="49"/>
      <c r="O95" s="49"/>
      <c r="P95" s="49"/>
      <c r="Q95" s="49"/>
      <c r="R95" s="49"/>
      <c r="S95" s="49"/>
      <c r="T95" s="49"/>
      <c r="U95" s="49"/>
    </row>
    <row r="96" spans="2:21" x14ac:dyDescent="0.35">
      <c r="B96" s="54"/>
      <c r="C96" s="49"/>
      <c r="D96" s="49"/>
      <c r="E96" s="49"/>
      <c r="F96" s="49"/>
      <c r="G96" s="49"/>
      <c r="H96" s="49"/>
      <c r="I96" s="49"/>
      <c r="J96" s="49"/>
      <c r="K96" s="49"/>
      <c r="L96" s="49"/>
      <c r="M96" s="49"/>
      <c r="N96" s="49"/>
      <c r="O96" s="49"/>
      <c r="P96" s="49"/>
      <c r="Q96" s="49"/>
      <c r="R96" s="49"/>
      <c r="S96" s="49"/>
      <c r="T96" s="49"/>
      <c r="U96" s="49"/>
    </row>
    <row r="97" spans="2:21" x14ac:dyDescent="0.35">
      <c r="B97" s="54"/>
      <c r="C97" s="49"/>
      <c r="D97" s="49"/>
      <c r="E97" s="49"/>
      <c r="F97" s="49"/>
      <c r="G97" s="49"/>
      <c r="H97" s="49"/>
      <c r="I97" s="49"/>
      <c r="J97" s="49"/>
      <c r="K97" s="49"/>
      <c r="L97" s="49"/>
      <c r="M97" s="49"/>
      <c r="N97" s="49"/>
      <c r="O97" s="49"/>
      <c r="P97" s="49"/>
      <c r="Q97" s="49"/>
      <c r="R97" s="49"/>
      <c r="S97" s="49"/>
      <c r="T97" s="49"/>
      <c r="U97" s="49"/>
    </row>
    <row r="98" spans="2:21" x14ac:dyDescent="0.35">
      <c r="B98" s="54"/>
      <c r="C98" s="49"/>
      <c r="D98" s="49"/>
      <c r="E98" s="49"/>
      <c r="F98" s="49"/>
      <c r="G98" s="49"/>
      <c r="H98" s="49"/>
      <c r="I98" s="49"/>
      <c r="J98" s="49"/>
      <c r="K98" s="49"/>
      <c r="L98" s="49"/>
      <c r="M98" s="49"/>
      <c r="N98" s="49"/>
      <c r="O98" s="49"/>
      <c r="P98" s="49"/>
      <c r="Q98" s="49"/>
      <c r="R98" s="49"/>
      <c r="S98" s="49"/>
      <c r="T98" s="49"/>
      <c r="U98" s="49"/>
    </row>
    <row r="99" spans="2:21" x14ac:dyDescent="0.35">
      <c r="B99" s="54"/>
      <c r="C99" s="49"/>
      <c r="D99" s="49"/>
      <c r="E99" s="49"/>
      <c r="F99" s="49"/>
      <c r="G99" s="49"/>
      <c r="H99" s="49"/>
      <c r="I99" s="49"/>
      <c r="J99" s="49"/>
      <c r="K99" s="49"/>
      <c r="L99" s="49"/>
      <c r="M99" s="49"/>
      <c r="N99" s="49"/>
      <c r="O99" s="49"/>
      <c r="P99" s="49"/>
      <c r="Q99" s="49"/>
      <c r="R99" s="49"/>
      <c r="S99" s="49"/>
      <c r="T99" s="49"/>
      <c r="U99" s="49"/>
    </row>
    <row r="100" spans="2:21" x14ac:dyDescent="0.35">
      <c r="B100" s="54"/>
      <c r="C100" s="49"/>
      <c r="D100" s="49"/>
      <c r="E100" s="49"/>
      <c r="F100" s="49"/>
      <c r="G100" s="49"/>
      <c r="H100" s="49"/>
      <c r="I100" s="49"/>
      <c r="J100" s="49"/>
      <c r="K100" s="49"/>
      <c r="L100" s="49"/>
      <c r="M100" s="49"/>
      <c r="N100" s="49"/>
      <c r="O100" s="49"/>
      <c r="P100" s="49"/>
      <c r="Q100" s="49"/>
      <c r="R100" s="49"/>
      <c r="S100" s="49"/>
      <c r="T100" s="49"/>
      <c r="U100" s="49"/>
    </row>
    <row r="101" spans="2:21" x14ac:dyDescent="0.35">
      <c r="B101" s="54"/>
      <c r="C101" s="49"/>
      <c r="D101" s="49"/>
      <c r="E101" s="49"/>
      <c r="F101" s="49"/>
      <c r="G101" s="49"/>
      <c r="H101" s="49"/>
      <c r="I101" s="49"/>
      <c r="J101" s="49"/>
      <c r="K101" s="49"/>
      <c r="L101" s="49"/>
      <c r="M101" s="49"/>
      <c r="N101" s="49"/>
      <c r="O101" s="49"/>
      <c r="P101" s="49"/>
      <c r="Q101" s="49"/>
      <c r="R101" s="49"/>
      <c r="S101" s="49"/>
      <c r="T101" s="49"/>
      <c r="U101" s="49"/>
    </row>
    <row r="102" spans="2:21" x14ac:dyDescent="0.35">
      <c r="B102" s="54"/>
      <c r="C102" s="49"/>
      <c r="D102" s="49"/>
      <c r="E102" s="49"/>
      <c r="F102" s="49"/>
      <c r="G102" s="49"/>
      <c r="H102" s="49"/>
      <c r="I102" s="49"/>
      <c r="J102" s="49"/>
      <c r="K102" s="49"/>
      <c r="L102" s="49"/>
      <c r="M102" s="49"/>
      <c r="N102" s="49"/>
      <c r="O102" s="49"/>
      <c r="P102" s="49"/>
      <c r="Q102" s="49"/>
      <c r="R102" s="49"/>
      <c r="S102" s="49"/>
      <c r="T102" s="49"/>
      <c r="U102" s="49"/>
    </row>
    <row r="103" spans="2:21" x14ac:dyDescent="0.35">
      <c r="B103" s="54"/>
      <c r="C103" s="49"/>
      <c r="D103" s="49"/>
      <c r="E103" s="49"/>
      <c r="F103" s="49"/>
      <c r="G103" s="49"/>
      <c r="H103" s="49"/>
      <c r="I103" s="49"/>
      <c r="J103" s="49"/>
      <c r="K103" s="49"/>
      <c r="L103" s="49"/>
      <c r="M103" s="49"/>
      <c r="N103" s="49"/>
      <c r="O103" s="49"/>
      <c r="P103" s="49"/>
      <c r="Q103" s="49"/>
      <c r="R103" s="49"/>
      <c r="S103" s="49"/>
      <c r="T103" s="49"/>
      <c r="U103" s="49"/>
    </row>
    <row r="104" spans="2:21" x14ac:dyDescent="0.35">
      <c r="B104" s="54"/>
      <c r="C104" s="49"/>
      <c r="D104" s="49"/>
      <c r="E104" s="49"/>
      <c r="F104" s="49"/>
      <c r="G104" s="49"/>
      <c r="H104" s="49"/>
      <c r="I104" s="49"/>
      <c r="J104" s="49"/>
      <c r="K104" s="49"/>
      <c r="L104" s="49"/>
      <c r="M104" s="49"/>
      <c r="N104" s="49"/>
      <c r="O104" s="49"/>
      <c r="P104" s="49"/>
      <c r="Q104" s="49"/>
      <c r="R104" s="49"/>
      <c r="S104" s="49"/>
      <c r="T104" s="49"/>
      <c r="U104" s="49"/>
    </row>
    <row r="105" spans="2:21" x14ac:dyDescent="0.35">
      <c r="B105" s="54"/>
      <c r="C105" s="49"/>
      <c r="D105" s="49"/>
      <c r="E105" s="49"/>
      <c r="F105" s="49"/>
      <c r="G105" s="49"/>
      <c r="H105" s="49"/>
      <c r="I105" s="49"/>
      <c r="J105" s="49"/>
      <c r="K105" s="49"/>
      <c r="L105" s="49"/>
      <c r="M105" s="49"/>
      <c r="N105" s="49"/>
      <c r="O105" s="49"/>
      <c r="P105" s="49"/>
      <c r="Q105" s="49"/>
      <c r="R105" s="49"/>
      <c r="S105" s="49"/>
      <c r="T105" s="49"/>
      <c r="U105" s="49"/>
    </row>
    <row r="106" spans="2:21" x14ac:dyDescent="0.35">
      <c r="B106" s="54"/>
      <c r="C106" s="49"/>
      <c r="D106" s="49"/>
      <c r="E106" s="49"/>
      <c r="F106" s="49"/>
      <c r="G106" s="49"/>
      <c r="H106" s="49"/>
      <c r="I106" s="49"/>
      <c r="J106" s="49"/>
      <c r="K106" s="49"/>
      <c r="L106" s="49"/>
      <c r="M106" s="49"/>
      <c r="N106" s="49"/>
      <c r="O106" s="49"/>
      <c r="P106" s="49"/>
      <c r="Q106" s="49"/>
      <c r="R106" s="49"/>
      <c r="S106" s="49"/>
      <c r="T106" s="49"/>
      <c r="U106" s="49"/>
    </row>
    <row r="107" spans="2:21" x14ac:dyDescent="0.35">
      <c r="B107" s="54"/>
      <c r="C107" s="49"/>
      <c r="D107" s="49"/>
      <c r="E107" s="49"/>
      <c r="F107" s="49"/>
      <c r="G107" s="49"/>
      <c r="H107" s="49"/>
      <c r="I107" s="49"/>
      <c r="J107" s="49"/>
      <c r="K107" s="49"/>
      <c r="L107" s="49"/>
      <c r="M107" s="49"/>
      <c r="N107" s="49"/>
      <c r="O107" s="49"/>
      <c r="P107" s="49"/>
      <c r="Q107" s="49"/>
      <c r="R107" s="49"/>
      <c r="S107" s="49"/>
      <c r="T107" s="49"/>
      <c r="U107" s="49"/>
    </row>
    <row r="108" spans="2:21" x14ac:dyDescent="0.35">
      <c r="B108" s="54"/>
      <c r="C108" s="49"/>
      <c r="D108" s="49"/>
      <c r="E108" s="49"/>
      <c r="F108" s="49"/>
      <c r="G108" s="49"/>
      <c r="H108" s="49"/>
      <c r="I108" s="49"/>
      <c r="J108" s="49"/>
      <c r="K108" s="49"/>
      <c r="L108" s="49"/>
      <c r="M108" s="49"/>
      <c r="N108" s="49"/>
      <c r="O108" s="49"/>
      <c r="P108" s="49"/>
      <c r="Q108" s="49"/>
      <c r="R108" s="49"/>
      <c r="S108" s="49"/>
      <c r="T108" s="49"/>
      <c r="U108" s="49"/>
    </row>
    <row r="109" spans="2:21" x14ac:dyDescent="0.35">
      <c r="B109" s="54"/>
      <c r="C109" s="49"/>
      <c r="D109" s="49"/>
      <c r="E109" s="49"/>
      <c r="F109" s="49"/>
      <c r="G109" s="49"/>
      <c r="H109" s="49"/>
      <c r="I109" s="49"/>
      <c r="J109" s="49"/>
      <c r="K109" s="49"/>
      <c r="L109" s="49"/>
      <c r="M109" s="49"/>
      <c r="N109" s="49"/>
      <c r="O109" s="49"/>
      <c r="P109" s="49"/>
      <c r="Q109" s="49"/>
      <c r="R109" s="49"/>
      <c r="S109" s="49"/>
      <c r="T109" s="49"/>
      <c r="U109" s="49"/>
    </row>
    <row r="110" spans="2:21" x14ac:dyDescent="0.35">
      <c r="B110" s="54"/>
      <c r="C110" s="49"/>
      <c r="D110" s="49"/>
      <c r="E110" s="49"/>
      <c r="F110" s="49"/>
      <c r="G110" s="49"/>
      <c r="H110" s="49"/>
      <c r="I110" s="49"/>
      <c r="J110" s="49"/>
      <c r="K110" s="49"/>
      <c r="L110" s="49"/>
      <c r="M110" s="49"/>
      <c r="N110" s="49"/>
      <c r="O110" s="49"/>
      <c r="P110" s="49"/>
      <c r="Q110" s="49"/>
      <c r="R110" s="49"/>
      <c r="S110" s="49"/>
      <c r="T110" s="49"/>
      <c r="U110" s="49"/>
    </row>
    <row r="111" spans="2:21" x14ac:dyDescent="0.35">
      <c r="B111" s="54"/>
      <c r="C111" s="49"/>
      <c r="D111" s="49"/>
      <c r="E111" s="49"/>
      <c r="F111" s="49"/>
      <c r="G111" s="49"/>
      <c r="H111" s="49"/>
      <c r="I111" s="49"/>
      <c r="J111" s="49"/>
      <c r="K111" s="49"/>
      <c r="L111" s="49"/>
      <c r="M111" s="49"/>
      <c r="N111" s="49"/>
      <c r="O111" s="49"/>
      <c r="P111" s="49"/>
      <c r="Q111" s="49"/>
      <c r="R111" s="49"/>
      <c r="S111" s="49"/>
      <c r="T111" s="49"/>
      <c r="U111" s="49"/>
    </row>
    <row r="112" spans="2:21" x14ac:dyDescent="0.35">
      <c r="B112" s="54"/>
      <c r="C112" s="49"/>
      <c r="D112" s="49"/>
      <c r="E112" s="49"/>
      <c r="F112" s="49"/>
      <c r="G112" s="49"/>
      <c r="H112" s="49"/>
      <c r="I112" s="49"/>
      <c r="J112" s="49"/>
      <c r="K112" s="49"/>
      <c r="L112" s="49"/>
      <c r="M112" s="49"/>
      <c r="N112" s="49"/>
      <c r="O112" s="49"/>
      <c r="P112" s="49"/>
      <c r="Q112" s="49"/>
      <c r="R112" s="49"/>
      <c r="S112" s="49"/>
      <c r="T112" s="49"/>
      <c r="U112" s="49"/>
    </row>
    <row r="113" spans="2:21" x14ac:dyDescent="0.35">
      <c r="B113" s="54"/>
      <c r="C113" s="49"/>
      <c r="D113" s="49"/>
      <c r="E113" s="49"/>
      <c r="F113" s="49"/>
      <c r="G113" s="49"/>
      <c r="H113" s="49"/>
      <c r="I113" s="49"/>
      <c r="J113" s="49"/>
      <c r="K113" s="49"/>
      <c r="L113" s="49"/>
      <c r="M113" s="49"/>
      <c r="N113" s="49"/>
      <c r="O113" s="49"/>
      <c r="P113" s="49"/>
      <c r="Q113" s="49"/>
      <c r="R113" s="49"/>
      <c r="S113" s="49"/>
      <c r="T113" s="49"/>
      <c r="U113" s="49"/>
    </row>
    <row r="114" spans="2:21" x14ac:dyDescent="0.35">
      <c r="B114" s="54"/>
      <c r="C114" s="49"/>
      <c r="D114" s="49"/>
      <c r="E114" s="49"/>
      <c r="F114" s="49"/>
      <c r="G114" s="49"/>
      <c r="H114" s="49"/>
      <c r="I114" s="49"/>
      <c r="J114" s="49"/>
      <c r="K114" s="49"/>
      <c r="L114" s="49"/>
      <c r="M114" s="49"/>
      <c r="N114" s="49"/>
      <c r="O114" s="49"/>
      <c r="P114" s="49"/>
      <c r="Q114" s="49"/>
      <c r="R114" s="49"/>
      <c r="S114" s="49"/>
      <c r="T114" s="49"/>
      <c r="U114" s="49"/>
    </row>
    <row r="115" spans="2:21" x14ac:dyDescent="0.35">
      <c r="B115" s="54"/>
      <c r="C115" s="49"/>
      <c r="D115" s="49"/>
      <c r="E115" s="49"/>
      <c r="F115" s="49"/>
      <c r="G115" s="49"/>
      <c r="H115" s="49"/>
      <c r="I115" s="49"/>
      <c r="J115" s="49"/>
      <c r="K115" s="49"/>
      <c r="L115" s="49"/>
      <c r="M115" s="49"/>
      <c r="N115" s="49"/>
      <c r="O115" s="49"/>
      <c r="P115" s="49"/>
      <c r="Q115" s="49"/>
      <c r="R115" s="49"/>
      <c r="S115" s="49"/>
      <c r="T115" s="49"/>
      <c r="U115" s="49"/>
    </row>
    <row r="116" spans="2:21" x14ac:dyDescent="0.35">
      <c r="B116" s="54"/>
      <c r="C116" s="49"/>
      <c r="D116" s="49"/>
      <c r="E116" s="49"/>
      <c r="F116" s="49"/>
      <c r="G116" s="49"/>
      <c r="H116" s="49"/>
      <c r="I116" s="49"/>
      <c r="J116" s="49"/>
      <c r="K116" s="49"/>
      <c r="L116" s="49"/>
      <c r="M116" s="49"/>
      <c r="N116" s="49"/>
      <c r="O116" s="49"/>
      <c r="P116" s="49"/>
      <c r="Q116" s="49"/>
      <c r="R116" s="49"/>
      <c r="S116" s="49"/>
      <c r="T116" s="49"/>
      <c r="U116" s="49"/>
    </row>
    <row r="117" spans="2:21" x14ac:dyDescent="0.35">
      <c r="B117" s="54"/>
      <c r="C117" s="49"/>
      <c r="D117" s="49"/>
      <c r="E117" s="49"/>
      <c r="F117" s="49"/>
      <c r="G117" s="49"/>
      <c r="H117" s="49"/>
      <c r="I117" s="49"/>
      <c r="J117" s="49"/>
      <c r="K117" s="49"/>
      <c r="L117" s="49"/>
      <c r="M117" s="49"/>
      <c r="N117" s="49"/>
      <c r="O117" s="49"/>
      <c r="P117" s="49"/>
      <c r="Q117" s="49"/>
      <c r="R117" s="49"/>
      <c r="S117" s="49"/>
      <c r="T117" s="49"/>
      <c r="U117" s="49"/>
    </row>
    <row r="118" spans="2:21" x14ac:dyDescent="0.35">
      <c r="B118" s="54"/>
      <c r="C118" s="49"/>
      <c r="D118" s="49"/>
      <c r="E118" s="49"/>
      <c r="F118" s="49"/>
      <c r="G118" s="49"/>
      <c r="H118" s="49"/>
      <c r="I118" s="49"/>
      <c r="J118" s="49"/>
      <c r="K118" s="49"/>
      <c r="L118" s="49"/>
      <c r="M118" s="49"/>
      <c r="N118" s="49"/>
      <c r="O118" s="49"/>
      <c r="P118" s="49"/>
      <c r="Q118" s="49"/>
      <c r="R118" s="49"/>
      <c r="S118" s="49"/>
      <c r="T118" s="49"/>
      <c r="U118" s="49"/>
    </row>
    <row r="119" spans="2:21" x14ac:dyDescent="0.35">
      <c r="B119" s="54"/>
      <c r="C119" s="49"/>
      <c r="D119" s="49"/>
      <c r="E119" s="49"/>
      <c r="F119" s="49"/>
      <c r="G119" s="49"/>
      <c r="H119" s="49"/>
      <c r="I119" s="49"/>
      <c r="J119" s="49"/>
      <c r="K119" s="49"/>
      <c r="L119" s="49"/>
      <c r="M119" s="49"/>
      <c r="N119" s="49"/>
      <c r="O119" s="49"/>
      <c r="P119" s="49"/>
      <c r="Q119" s="49"/>
      <c r="R119" s="49"/>
      <c r="S119" s="49"/>
      <c r="T119" s="49"/>
      <c r="U119" s="49"/>
    </row>
    <row r="120" spans="2:21" x14ac:dyDescent="0.35">
      <c r="B120" s="54"/>
      <c r="C120" s="49"/>
      <c r="D120" s="49"/>
      <c r="E120" s="49"/>
      <c r="F120" s="49"/>
      <c r="G120" s="49"/>
      <c r="H120" s="49"/>
      <c r="I120" s="49"/>
      <c r="J120" s="49"/>
      <c r="K120" s="49"/>
      <c r="L120" s="49"/>
      <c r="M120" s="49"/>
      <c r="N120" s="49"/>
      <c r="O120" s="49"/>
      <c r="P120" s="49"/>
      <c r="Q120" s="49"/>
      <c r="R120" s="49"/>
      <c r="S120" s="49"/>
      <c r="T120" s="49"/>
      <c r="U120" s="49"/>
    </row>
    <row r="121" spans="2:21" x14ac:dyDescent="0.35">
      <c r="B121" s="54"/>
      <c r="C121" s="49"/>
      <c r="D121" s="49"/>
      <c r="E121" s="49"/>
      <c r="F121" s="49"/>
      <c r="G121" s="49"/>
      <c r="H121" s="49"/>
      <c r="I121" s="49"/>
      <c r="J121" s="49"/>
      <c r="K121" s="49"/>
      <c r="L121" s="49"/>
      <c r="M121" s="49"/>
      <c r="N121" s="49"/>
      <c r="O121" s="49"/>
      <c r="P121" s="49"/>
      <c r="Q121" s="49"/>
      <c r="R121" s="49"/>
      <c r="S121" s="49"/>
      <c r="T121" s="49"/>
      <c r="U121" s="49"/>
    </row>
    <row r="122" spans="2:21" x14ac:dyDescent="0.35">
      <c r="B122" s="54"/>
      <c r="C122" s="49"/>
      <c r="D122" s="49"/>
      <c r="E122" s="49"/>
      <c r="F122" s="49"/>
      <c r="G122" s="49"/>
      <c r="H122" s="49"/>
      <c r="I122" s="49"/>
      <c r="J122" s="49"/>
      <c r="K122" s="49"/>
      <c r="L122" s="49"/>
      <c r="M122" s="49"/>
      <c r="N122" s="49"/>
      <c r="O122" s="49"/>
      <c r="P122" s="49"/>
      <c r="Q122" s="49"/>
      <c r="R122" s="49"/>
      <c r="S122" s="49"/>
      <c r="T122" s="49"/>
      <c r="U122" s="49"/>
    </row>
    <row r="123" spans="2:21" x14ac:dyDescent="0.35">
      <c r="B123" s="54"/>
      <c r="C123" s="49"/>
      <c r="D123" s="49"/>
      <c r="E123" s="49"/>
      <c r="F123" s="49"/>
      <c r="G123" s="49"/>
      <c r="H123" s="49"/>
      <c r="I123" s="49"/>
      <c r="J123" s="49"/>
      <c r="K123" s="49"/>
      <c r="L123" s="49"/>
      <c r="M123" s="49"/>
      <c r="N123" s="49"/>
      <c r="O123" s="49"/>
      <c r="P123" s="49"/>
      <c r="Q123" s="49"/>
      <c r="R123" s="49"/>
      <c r="S123" s="49"/>
      <c r="T123" s="49"/>
      <c r="U123" s="49"/>
    </row>
    <row r="124" spans="2:21" x14ac:dyDescent="0.35">
      <c r="B124" s="54"/>
      <c r="C124" s="49"/>
      <c r="D124" s="49"/>
      <c r="E124" s="49"/>
      <c r="F124" s="49"/>
      <c r="G124" s="49"/>
      <c r="H124" s="49"/>
      <c r="I124" s="49"/>
      <c r="J124" s="49"/>
      <c r="K124" s="49"/>
      <c r="L124" s="49"/>
      <c r="M124" s="49"/>
      <c r="N124" s="49"/>
      <c r="O124" s="49"/>
      <c r="P124" s="49"/>
      <c r="Q124" s="49"/>
      <c r="R124" s="49"/>
      <c r="S124" s="49"/>
      <c r="T124" s="49"/>
      <c r="U124" s="49"/>
    </row>
    <row r="125" spans="2:21" x14ac:dyDescent="0.35">
      <c r="B125" s="54"/>
      <c r="C125" s="49"/>
      <c r="D125" s="49"/>
      <c r="E125" s="49"/>
      <c r="F125" s="49"/>
      <c r="G125" s="49"/>
      <c r="H125" s="49"/>
      <c r="I125" s="49"/>
      <c r="J125" s="49"/>
      <c r="K125" s="49"/>
      <c r="L125" s="49"/>
      <c r="M125" s="49"/>
      <c r="N125" s="49"/>
      <c r="O125" s="49"/>
      <c r="P125" s="49"/>
      <c r="Q125" s="49"/>
      <c r="R125" s="49"/>
      <c r="S125" s="49"/>
      <c r="T125" s="49"/>
      <c r="U125" s="49"/>
    </row>
    <row r="126" spans="2:21" x14ac:dyDescent="0.35">
      <c r="B126" s="54"/>
      <c r="C126" s="49"/>
      <c r="D126" s="49"/>
      <c r="E126" s="49"/>
      <c r="F126" s="49"/>
      <c r="G126" s="49"/>
      <c r="H126" s="49"/>
      <c r="I126" s="49"/>
      <c r="J126" s="49"/>
      <c r="K126" s="49"/>
      <c r="L126" s="49"/>
      <c r="M126" s="49"/>
      <c r="N126" s="49"/>
      <c r="O126" s="49"/>
      <c r="P126" s="49"/>
      <c r="Q126" s="49"/>
      <c r="R126" s="49"/>
      <c r="S126" s="49"/>
      <c r="T126" s="49"/>
      <c r="U126" s="49"/>
    </row>
    <row r="127" spans="2:21" x14ac:dyDescent="0.35">
      <c r="B127" s="54"/>
      <c r="C127" s="49"/>
      <c r="D127" s="49"/>
      <c r="E127" s="49"/>
      <c r="F127" s="49"/>
      <c r="G127" s="49"/>
      <c r="H127" s="49"/>
      <c r="I127" s="49"/>
      <c r="J127" s="49"/>
      <c r="K127" s="49"/>
      <c r="L127" s="49"/>
      <c r="M127" s="49"/>
      <c r="N127" s="49"/>
      <c r="O127" s="49"/>
      <c r="P127" s="49"/>
      <c r="Q127" s="49"/>
      <c r="R127" s="49"/>
      <c r="S127" s="49"/>
      <c r="T127" s="49"/>
      <c r="U127" s="49"/>
    </row>
    <row r="128" spans="2:21" x14ac:dyDescent="0.35">
      <c r="B128" s="54"/>
      <c r="C128" s="49"/>
      <c r="D128" s="49"/>
      <c r="E128" s="49"/>
      <c r="F128" s="49"/>
      <c r="G128" s="49"/>
      <c r="H128" s="49"/>
      <c r="I128" s="49"/>
      <c r="J128" s="49"/>
      <c r="K128" s="49"/>
      <c r="L128" s="49"/>
      <c r="M128" s="49"/>
      <c r="N128" s="49"/>
      <c r="O128" s="49"/>
      <c r="P128" s="49"/>
      <c r="Q128" s="49"/>
      <c r="R128" s="49"/>
      <c r="S128" s="49"/>
      <c r="T128" s="49"/>
      <c r="U128" s="49"/>
    </row>
    <row r="129" spans="2:21" x14ac:dyDescent="0.35">
      <c r="B129" s="54"/>
      <c r="C129" s="49"/>
      <c r="D129" s="49"/>
      <c r="E129" s="49"/>
      <c r="F129" s="49"/>
      <c r="G129" s="49"/>
      <c r="H129" s="49"/>
      <c r="I129" s="49"/>
      <c r="J129" s="49"/>
      <c r="K129" s="49"/>
      <c r="L129" s="49"/>
      <c r="M129" s="49"/>
      <c r="N129" s="49"/>
      <c r="O129" s="49"/>
      <c r="P129" s="49"/>
      <c r="Q129" s="49"/>
      <c r="R129" s="49"/>
      <c r="S129" s="49"/>
      <c r="T129" s="49"/>
      <c r="U129" s="49"/>
    </row>
    <row r="130" spans="2:21" x14ac:dyDescent="0.35">
      <c r="B130" s="54"/>
      <c r="C130" s="49"/>
      <c r="D130" s="49"/>
      <c r="E130" s="49"/>
      <c r="F130" s="49"/>
      <c r="G130" s="49"/>
      <c r="H130" s="49"/>
      <c r="I130" s="49"/>
      <c r="J130" s="49"/>
      <c r="K130" s="49"/>
      <c r="L130" s="49"/>
      <c r="M130" s="49"/>
      <c r="N130" s="49"/>
      <c r="O130" s="49"/>
      <c r="P130" s="49"/>
      <c r="Q130" s="49"/>
      <c r="R130" s="49"/>
      <c r="S130" s="49"/>
      <c r="T130" s="49"/>
      <c r="U130" s="49"/>
    </row>
    <row r="131" spans="2:21" x14ac:dyDescent="0.35">
      <c r="B131" s="54"/>
      <c r="C131" s="49"/>
      <c r="D131" s="49"/>
      <c r="E131" s="49"/>
      <c r="F131" s="49"/>
      <c r="G131" s="49"/>
      <c r="H131" s="49"/>
      <c r="I131" s="49"/>
      <c r="J131" s="49"/>
      <c r="K131" s="49"/>
      <c r="L131" s="49"/>
      <c r="M131" s="49"/>
      <c r="N131" s="49"/>
      <c r="O131" s="49"/>
      <c r="P131" s="49"/>
      <c r="Q131" s="49"/>
      <c r="R131" s="49"/>
      <c r="S131" s="49"/>
      <c r="T131" s="49"/>
      <c r="U131" s="49"/>
    </row>
    <row r="132" spans="2:21" x14ac:dyDescent="0.35">
      <c r="B132" s="54"/>
      <c r="C132" s="49"/>
      <c r="D132" s="49"/>
      <c r="E132" s="49"/>
      <c r="F132" s="49"/>
      <c r="G132" s="49"/>
      <c r="H132" s="49"/>
      <c r="I132" s="49"/>
      <c r="J132" s="49"/>
      <c r="K132" s="49"/>
      <c r="L132" s="49"/>
      <c r="M132" s="49"/>
      <c r="N132" s="49"/>
      <c r="O132" s="49"/>
      <c r="P132" s="49"/>
      <c r="Q132" s="49"/>
      <c r="R132" s="49"/>
      <c r="S132" s="49"/>
      <c r="T132" s="49"/>
      <c r="U132" s="49"/>
    </row>
    <row r="133" spans="2:21" x14ac:dyDescent="0.35">
      <c r="B133" s="54"/>
      <c r="C133" s="49"/>
      <c r="D133" s="49"/>
      <c r="E133" s="49"/>
      <c r="F133" s="49"/>
      <c r="G133" s="49"/>
      <c r="H133" s="49"/>
      <c r="I133" s="49"/>
      <c r="J133" s="49"/>
      <c r="K133" s="49"/>
      <c r="L133" s="49"/>
      <c r="M133" s="49"/>
      <c r="N133" s="49"/>
      <c r="O133" s="49"/>
      <c r="P133" s="49"/>
      <c r="Q133" s="49"/>
      <c r="R133" s="49"/>
      <c r="S133" s="49"/>
      <c r="T133" s="49"/>
      <c r="U133" s="49"/>
    </row>
    <row r="134" spans="2:21" x14ac:dyDescent="0.35">
      <c r="B134" s="54"/>
      <c r="C134" s="49"/>
      <c r="D134" s="49"/>
      <c r="E134" s="49"/>
      <c r="F134" s="49"/>
      <c r="G134" s="49"/>
      <c r="H134" s="49"/>
      <c r="I134" s="49"/>
      <c r="J134" s="49"/>
      <c r="K134" s="49"/>
      <c r="L134" s="49"/>
      <c r="M134" s="49"/>
      <c r="N134" s="49"/>
      <c r="O134" s="49"/>
      <c r="P134" s="49"/>
      <c r="Q134" s="49"/>
      <c r="R134" s="49"/>
      <c r="S134" s="49"/>
      <c r="T134" s="49"/>
      <c r="U134" s="49"/>
    </row>
    <row r="135" spans="2:21" x14ac:dyDescent="0.35">
      <c r="B135" s="54"/>
      <c r="C135" s="49"/>
      <c r="D135" s="49"/>
      <c r="E135" s="49"/>
      <c r="F135" s="49"/>
      <c r="G135" s="49"/>
      <c r="H135" s="49"/>
      <c r="I135" s="49"/>
      <c r="J135" s="49"/>
      <c r="K135" s="49"/>
      <c r="L135" s="49"/>
      <c r="M135" s="49"/>
      <c r="N135" s="49"/>
      <c r="O135" s="49"/>
      <c r="P135" s="49"/>
      <c r="Q135" s="49"/>
      <c r="R135" s="49"/>
      <c r="S135" s="49"/>
      <c r="T135" s="49"/>
      <c r="U135" s="49"/>
    </row>
    <row r="136" spans="2:21" x14ac:dyDescent="0.35">
      <c r="B136" s="54"/>
      <c r="C136" s="49"/>
      <c r="D136" s="49"/>
      <c r="E136" s="49"/>
      <c r="F136" s="49"/>
      <c r="G136" s="49"/>
      <c r="H136" s="49"/>
      <c r="I136" s="49"/>
      <c r="J136" s="49"/>
      <c r="K136" s="49"/>
      <c r="L136" s="49"/>
      <c r="M136" s="49"/>
      <c r="N136" s="49"/>
      <c r="O136" s="49"/>
      <c r="P136" s="49"/>
      <c r="Q136" s="49"/>
      <c r="R136" s="49"/>
      <c r="S136" s="49"/>
      <c r="T136" s="49"/>
      <c r="U136" s="49"/>
    </row>
    <row r="137" spans="2:21" x14ac:dyDescent="0.35">
      <c r="B137" s="54"/>
      <c r="C137" s="49"/>
      <c r="D137" s="49"/>
      <c r="E137" s="49"/>
      <c r="F137" s="49"/>
      <c r="G137" s="49"/>
      <c r="H137" s="49"/>
      <c r="I137" s="49"/>
      <c r="J137" s="49"/>
      <c r="K137" s="49"/>
      <c r="L137" s="49"/>
      <c r="M137" s="49"/>
      <c r="N137" s="49"/>
      <c r="O137" s="49"/>
      <c r="P137" s="49"/>
      <c r="Q137" s="49"/>
      <c r="R137" s="49"/>
      <c r="S137" s="49"/>
      <c r="T137" s="49"/>
      <c r="U137" s="49"/>
    </row>
    <row r="138" spans="2:21" x14ac:dyDescent="0.35">
      <c r="B138" s="54"/>
      <c r="C138" s="49"/>
      <c r="D138" s="49"/>
      <c r="E138" s="49"/>
      <c r="F138" s="49"/>
      <c r="G138" s="49"/>
      <c r="H138" s="49"/>
      <c r="I138" s="49"/>
      <c r="J138" s="49"/>
      <c r="K138" s="49"/>
      <c r="L138" s="49"/>
      <c r="M138" s="49"/>
      <c r="N138" s="49"/>
      <c r="O138" s="49"/>
      <c r="P138" s="49"/>
      <c r="Q138" s="49"/>
      <c r="R138" s="49"/>
      <c r="S138" s="49"/>
      <c r="T138" s="49"/>
      <c r="U138" s="49"/>
    </row>
    <row r="139" spans="2:21" x14ac:dyDescent="0.35">
      <c r="B139" s="54"/>
      <c r="C139" s="49"/>
      <c r="D139" s="49"/>
      <c r="E139" s="49"/>
      <c r="F139" s="49"/>
      <c r="G139" s="49"/>
      <c r="H139" s="49"/>
      <c r="I139" s="49"/>
      <c r="J139" s="49"/>
      <c r="K139" s="49"/>
      <c r="L139" s="49"/>
      <c r="M139" s="49"/>
      <c r="N139" s="49"/>
      <c r="O139" s="49"/>
      <c r="P139" s="49"/>
      <c r="Q139" s="49"/>
      <c r="R139" s="49"/>
      <c r="S139" s="49"/>
      <c r="T139" s="49"/>
      <c r="U139" s="49"/>
    </row>
    <row r="140" spans="2:21" x14ac:dyDescent="0.35">
      <c r="B140" s="54"/>
      <c r="C140" s="49"/>
      <c r="D140" s="49"/>
      <c r="E140" s="49"/>
      <c r="F140" s="49"/>
      <c r="G140" s="49"/>
      <c r="H140" s="49"/>
      <c r="I140" s="49"/>
      <c r="J140" s="49"/>
      <c r="K140" s="49"/>
      <c r="L140" s="49"/>
      <c r="M140" s="49"/>
      <c r="N140" s="49"/>
      <c r="O140" s="49"/>
      <c r="P140" s="49"/>
      <c r="Q140" s="49"/>
      <c r="R140" s="49"/>
      <c r="S140" s="49"/>
      <c r="T140" s="49"/>
      <c r="U140" s="49"/>
    </row>
    <row r="141" spans="2:21" x14ac:dyDescent="0.35">
      <c r="B141" s="54"/>
      <c r="C141" s="49"/>
      <c r="D141" s="49"/>
      <c r="E141" s="49"/>
      <c r="F141" s="49"/>
      <c r="G141" s="49"/>
      <c r="H141" s="49"/>
      <c r="I141" s="49"/>
      <c r="J141" s="49"/>
      <c r="K141" s="49"/>
      <c r="L141" s="49"/>
      <c r="M141" s="49"/>
      <c r="N141" s="49"/>
      <c r="O141" s="49"/>
      <c r="P141" s="49"/>
      <c r="Q141" s="49"/>
      <c r="R141" s="49"/>
      <c r="S141" s="49"/>
      <c r="T141" s="49"/>
      <c r="U141" s="49"/>
    </row>
    <row r="142" spans="2:21" x14ac:dyDescent="0.35">
      <c r="B142" s="54"/>
      <c r="C142" s="49"/>
      <c r="D142" s="49"/>
      <c r="E142" s="49"/>
      <c r="F142" s="49"/>
      <c r="G142" s="49"/>
      <c r="H142" s="49"/>
      <c r="I142" s="49"/>
      <c r="J142" s="49"/>
      <c r="K142" s="49"/>
      <c r="L142" s="49"/>
      <c r="M142" s="49"/>
      <c r="N142" s="49"/>
      <c r="O142" s="49"/>
      <c r="P142" s="49"/>
      <c r="Q142" s="49"/>
      <c r="R142" s="49"/>
      <c r="S142" s="49"/>
      <c r="T142" s="49"/>
      <c r="U142" s="49"/>
    </row>
    <row r="143" spans="2:21" x14ac:dyDescent="0.35">
      <c r="B143" s="54"/>
      <c r="C143" s="49"/>
      <c r="D143" s="49"/>
      <c r="E143" s="49"/>
      <c r="F143" s="49"/>
      <c r="G143" s="49"/>
      <c r="H143" s="49"/>
      <c r="I143" s="49"/>
      <c r="J143" s="49"/>
      <c r="K143" s="49"/>
      <c r="L143" s="49"/>
      <c r="M143" s="49"/>
      <c r="N143" s="49"/>
      <c r="O143" s="49"/>
      <c r="P143" s="49"/>
      <c r="Q143" s="49"/>
      <c r="R143" s="49"/>
      <c r="S143" s="49"/>
      <c r="T143" s="49"/>
      <c r="U143" s="49"/>
    </row>
    <row r="144" spans="2:21" x14ac:dyDescent="0.35">
      <c r="B144" s="54"/>
      <c r="C144" s="49"/>
      <c r="D144" s="49"/>
      <c r="E144" s="49"/>
      <c r="F144" s="49"/>
      <c r="G144" s="49"/>
      <c r="H144" s="49"/>
      <c r="I144" s="49"/>
      <c r="J144" s="49"/>
      <c r="K144" s="49"/>
      <c r="L144" s="49"/>
      <c r="M144" s="49"/>
      <c r="N144" s="49"/>
      <c r="O144" s="49"/>
      <c r="P144" s="49"/>
      <c r="Q144" s="49"/>
      <c r="R144" s="49"/>
      <c r="S144" s="49"/>
      <c r="T144" s="49"/>
      <c r="U144" s="49"/>
    </row>
    <row r="145" spans="2:21" x14ac:dyDescent="0.35">
      <c r="B145" s="54"/>
      <c r="C145" s="49"/>
      <c r="D145" s="49"/>
      <c r="E145" s="49"/>
      <c r="F145" s="49"/>
      <c r="G145" s="49"/>
      <c r="H145" s="49"/>
      <c r="I145" s="49"/>
      <c r="J145" s="49"/>
      <c r="K145" s="49"/>
      <c r="L145" s="49"/>
      <c r="M145" s="49"/>
      <c r="N145" s="49"/>
      <c r="O145" s="49"/>
      <c r="P145" s="49"/>
      <c r="Q145" s="49"/>
      <c r="R145" s="49"/>
      <c r="S145" s="49"/>
      <c r="T145" s="49"/>
      <c r="U145" s="49"/>
    </row>
    <row r="146" spans="2:21" x14ac:dyDescent="0.35">
      <c r="B146" s="54"/>
      <c r="C146" s="49"/>
      <c r="D146" s="49"/>
      <c r="E146" s="49"/>
      <c r="F146" s="49"/>
      <c r="G146" s="49"/>
      <c r="H146" s="49"/>
      <c r="I146" s="49"/>
      <c r="J146" s="49"/>
      <c r="K146" s="49"/>
      <c r="L146" s="49"/>
      <c r="M146" s="49"/>
      <c r="N146" s="49"/>
      <c r="O146" s="49"/>
      <c r="P146" s="49"/>
      <c r="Q146" s="49"/>
      <c r="R146" s="49"/>
      <c r="S146" s="49"/>
      <c r="T146" s="49"/>
      <c r="U146" s="49"/>
    </row>
    <row r="147" spans="2:21" x14ac:dyDescent="0.35">
      <c r="B147" s="54"/>
      <c r="C147" s="49"/>
      <c r="D147" s="49"/>
      <c r="E147" s="49"/>
      <c r="F147" s="49"/>
      <c r="G147" s="49"/>
      <c r="H147" s="49"/>
      <c r="I147" s="49"/>
      <c r="J147" s="49"/>
      <c r="K147" s="49"/>
      <c r="L147" s="49"/>
      <c r="M147" s="49"/>
      <c r="N147" s="49"/>
      <c r="O147" s="49"/>
      <c r="P147" s="49"/>
      <c r="Q147" s="49"/>
      <c r="R147" s="49"/>
      <c r="S147" s="49"/>
      <c r="T147" s="49"/>
      <c r="U147" s="49"/>
    </row>
    <row r="148" spans="2:21" x14ac:dyDescent="0.35">
      <c r="B148" s="54"/>
      <c r="C148" s="49"/>
      <c r="D148" s="49"/>
      <c r="E148" s="49"/>
      <c r="F148" s="49"/>
      <c r="G148" s="49"/>
      <c r="H148" s="49"/>
      <c r="I148" s="49"/>
      <c r="J148" s="49"/>
      <c r="K148" s="49"/>
      <c r="L148" s="49"/>
      <c r="M148" s="49"/>
      <c r="N148" s="49"/>
      <c r="O148" s="49"/>
      <c r="P148" s="49"/>
      <c r="Q148" s="49"/>
      <c r="R148" s="49"/>
      <c r="S148" s="49"/>
      <c r="T148" s="49"/>
      <c r="U148" s="49"/>
    </row>
    <row r="149" spans="2:21" x14ac:dyDescent="0.35">
      <c r="B149" s="54"/>
      <c r="C149" s="49"/>
      <c r="D149" s="49"/>
      <c r="E149" s="49"/>
      <c r="F149" s="49"/>
      <c r="G149" s="49"/>
      <c r="H149" s="49"/>
      <c r="I149" s="49"/>
      <c r="J149" s="49"/>
      <c r="K149" s="49"/>
      <c r="L149" s="49"/>
      <c r="M149" s="49"/>
      <c r="N149" s="49"/>
      <c r="O149" s="49"/>
      <c r="P149" s="49"/>
      <c r="Q149" s="49"/>
      <c r="R149" s="49"/>
      <c r="S149" s="49"/>
      <c r="T149" s="49"/>
      <c r="U149" s="49"/>
    </row>
    <row r="150" spans="2:21" x14ac:dyDescent="0.35">
      <c r="B150" s="54"/>
      <c r="C150" s="49"/>
      <c r="D150" s="49"/>
      <c r="E150" s="49"/>
      <c r="F150" s="49"/>
      <c r="G150" s="49"/>
      <c r="H150" s="49"/>
      <c r="I150" s="49"/>
      <c r="J150" s="49"/>
      <c r="K150" s="49"/>
      <c r="L150" s="49"/>
      <c r="M150" s="49"/>
      <c r="N150" s="49"/>
      <c r="O150" s="49"/>
      <c r="P150" s="49"/>
      <c r="Q150" s="49"/>
      <c r="R150" s="49"/>
      <c r="S150" s="49"/>
      <c r="T150" s="49"/>
      <c r="U150" s="49"/>
    </row>
    <row r="151" spans="2:21" x14ac:dyDescent="0.35">
      <c r="B151" s="54"/>
      <c r="C151" s="49"/>
      <c r="D151" s="49"/>
      <c r="E151" s="49"/>
      <c r="F151" s="49"/>
      <c r="G151" s="49"/>
      <c r="H151" s="49"/>
      <c r="I151" s="49"/>
      <c r="J151" s="49"/>
      <c r="K151" s="49"/>
      <c r="L151" s="49"/>
      <c r="M151" s="49"/>
      <c r="N151" s="49"/>
      <c r="O151" s="49"/>
      <c r="P151" s="49"/>
      <c r="Q151" s="49"/>
      <c r="R151" s="49"/>
      <c r="S151" s="49"/>
      <c r="T151" s="49"/>
      <c r="U151" s="49"/>
    </row>
    <row r="152" spans="2:21" x14ac:dyDescent="0.35">
      <c r="B152" s="54"/>
      <c r="C152" s="49"/>
      <c r="D152" s="49"/>
      <c r="E152" s="49"/>
      <c r="F152" s="49"/>
      <c r="G152" s="49"/>
      <c r="H152" s="49"/>
      <c r="I152" s="49"/>
      <c r="J152" s="49"/>
      <c r="K152" s="49"/>
      <c r="L152" s="49"/>
      <c r="M152" s="49"/>
      <c r="N152" s="49"/>
      <c r="O152" s="49"/>
      <c r="P152" s="49"/>
      <c r="Q152" s="49"/>
      <c r="R152" s="49"/>
      <c r="S152" s="49"/>
      <c r="T152" s="49"/>
      <c r="U152" s="49"/>
    </row>
    <row r="153" spans="2:21" x14ac:dyDescent="0.35">
      <c r="B153" s="54"/>
      <c r="C153" s="49"/>
      <c r="D153" s="49"/>
      <c r="E153" s="49"/>
      <c r="F153" s="49"/>
      <c r="G153" s="49"/>
      <c r="H153" s="49"/>
      <c r="I153" s="49"/>
      <c r="J153" s="49"/>
      <c r="K153" s="49"/>
      <c r="L153" s="49"/>
      <c r="M153" s="49"/>
      <c r="N153" s="49"/>
      <c r="O153" s="49"/>
      <c r="P153" s="49"/>
      <c r="Q153" s="49"/>
      <c r="R153" s="49"/>
      <c r="S153" s="49"/>
      <c r="T153" s="49"/>
      <c r="U153" s="49"/>
    </row>
    <row r="154" spans="2:21" x14ac:dyDescent="0.35">
      <c r="B154" s="54"/>
      <c r="C154" s="49"/>
      <c r="D154" s="49"/>
      <c r="E154" s="49"/>
      <c r="F154" s="49"/>
      <c r="G154" s="49"/>
      <c r="H154" s="49"/>
      <c r="I154" s="49"/>
      <c r="J154" s="49"/>
      <c r="K154" s="49"/>
      <c r="L154" s="49"/>
      <c r="M154" s="49"/>
      <c r="N154" s="49"/>
      <c r="O154" s="49"/>
      <c r="P154" s="49"/>
      <c r="Q154" s="49"/>
      <c r="R154" s="49"/>
      <c r="S154" s="49"/>
      <c r="T154" s="49"/>
      <c r="U154" s="49"/>
    </row>
    <row r="155" spans="2:21" x14ac:dyDescent="0.35">
      <c r="B155" s="54"/>
      <c r="C155" s="49"/>
      <c r="D155" s="49"/>
      <c r="E155" s="49"/>
      <c r="F155" s="49"/>
      <c r="G155" s="49"/>
      <c r="H155" s="49"/>
      <c r="I155" s="49"/>
      <c r="J155" s="49"/>
      <c r="K155" s="49"/>
      <c r="L155" s="49"/>
      <c r="M155" s="49"/>
      <c r="N155" s="49"/>
      <c r="O155" s="49"/>
      <c r="P155" s="49"/>
      <c r="Q155" s="49"/>
      <c r="R155" s="49"/>
      <c r="S155" s="49"/>
      <c r="T155" s="49"/>
      <c r="U155" s="49"/>
    </row>
    <row r="156" spans="2:21" x14ac:dyDescent="0.35">
      <c r="B156" s="54"/>
      <c r="C156" s="49"/>
      <c r="D156" s="49"/>
      <c r="E156" s="49"/>
      <c r="F156" s="49"/>
      <c r="G156" s="49"/>
      <c r="H156" s="49"/>
      <c r="I156" s="49"/>
      <c r="J156" s="49"/>
      <c r="K156" s="49"/>
      <c r="L156" s="49"/>
      <c r="M156" s="49"/>
      <c r="N156" s="49"/>
      <c r="O156" s="49"/>
      <c r="P156" s="49"/>
      <c r="Q156" s="49"/>
      <c r="R156" s="49"/>
      <c r="S156" s="49"/>
      <c r="T156" s="49"/>
      <c r="U156" s="49"/>
    </row>
    <row r="157" spans="2:21" x14ac:dyDescent="0.35">
      <c r="B157" s="54"/>
      <c r="C157" s="49"/>
      <c r="D157" s="49"/>
      <c r="E157" s="49"/>
      <c r="F157" s="49"/>
      <c r="G157" s="49"/>
      <c r="H157" s="49"/>
      <c r="I157" s="49"/>
      <c r="J157" s="49"/>
      <c r="K157" s="49"/>
      <c r="L157" s="49"/>
      <c r="M157" s="49"/>
      <c r="N157" s="49"/>
      <c r="O157" s="49"/>
      <c r="P157" s="49"/>
      <c r="Q157" s="49"/>
      <c r="R157" s="49"/>
      <c r="S157" s="49"/>
      <c r="T157" s="49"/>
      <c r="U157" s="49"/>
    </row>
    <row r="158" spans="2:21" x14ac:dyDescent="0.35">
      <c r="B158" s="54"/>
      <c r="C158" s="49"/>
      <c r="D158" s="49"/>
      <c r="E158" s="49"/>
      <c r="F158" s="49"/>
      <c r="G158" s="49"/>
      <c r="H158" s="49"/>
      <c r="I158" s="49"/>
      <c r="J158" s="49"/>
      <c r="K158" s="49"/>
      <c r="L158" s="49"/>
      <c r="M158" s="49"/>
      <c r="N158" s="49"/>
      <c r="O158" s="49"/>
      <c r="P158" s="49"/>
      <c r="Q158" s="49"/>
      <c r="R158" s="49"/>
      <c r="S158" s="49"/>
      <c r="T158" s="49"/>
      <c r="U158" s="49"/>
    </row>
    <row r="159" spans="2:21" x14ac:dyDescent="0.35">
      <c r="B159" s="54"/>
      <c r="C159" s="49"/>
      <c r="D159" s="49"/>
      <c r="E159" s="49"/>
      <c r="F159" s="49"/>
      <c r="G159" s="49"/>
      <c r="H159" s="49"/>
      <c r="I159" s="49"/>
      <c r="J159" s="49"/>
      <c r="K159" s="49"/>
      <c r="L159" s="49"/>
      <c r="M159" s="49"/>
      <c r="N159" s="49"/>
      <c r="O159" s="49"/>
      <c r="P159" s="49"/>
      <c r="Q159" s="49"/>
      <c r="R159" s="49"/>
      <c r="S159" s="49"/>
      <c r="T159" s="49"/>
      <c r="U159" s="49"/>
    </row>
    <row r="160" spans="2:21" x14ac:dyDescent="0.35">
      <c r="B160" s="54"/>
      <c r="C160" s="49"/>
      <c r="D160" s="49"/>
      <c r="E160" s="49"/>
      <c r="F160" s="49"/>
      <c r="G160" s="49"/>
      <c r="H160" s="49"/>
      <c r="I160" s="49"/>
      <c r="J160" s="49"/>
      <c r="K160" s="49"/>
      <c r="L160" s="49"/>
      <c r="M160" s="49"/>
      <c r="N160" s="49"/>
      <c r="O160" s="49"/>
      <c r="P160" s="49"/>
      <c r="Q160" s="49"/>
      <c r="R160" s="49"/>
      <c r="S160" s="49"/>
      <c r="T160" s="49"/>
      <c r="U160" s="49"/>
    </row>
    <row r="161" spans="2:21" x14ac:dyDescent="0.35">
      <c r="B161" s="54"/>
      <c r="C161" s="49"/>
      <c r="D161" s="49"/>
      <c r="E161" s="49"/>
      <c r="F161" s="49"/>
      <c r="G161" s="49"/>
      <c r="H161" s="49"/>
      <c r="I161" s="49"/>
      <c r="J161" s="49"/>
      <c r="K161" s="49"/>
      <c r="L161" s="49"/>
      <c r="M161" s="49"/>
      <c r="N161" s="49"/>
      <c r="O161" s="49"/>
      <c r="P161" s="49"/>
      <c r="Q161" s="49"/>
      <c r="R161" s="49"/>
      <c r="S161" s="49"/>
      <c r="T161" s="49"/>
      <c r="U161" s="49"/>
    </row>
    <row r="162" spans="2:21" x14ac:dyDescent="0.35">
      <c r="B162" s="54"/>
      <c r="C162" s="49"/>
      <c r="D162" s="49"/>
      <c r="E162" s="49"/>
      <c r="F162" s="49"/>
      <c r="G162" s="49"/>
      <c r="H162" s="49"/>
      <c r="I162" s="49"/>
      <c r="J162" s="49"/>
      <c r="K162" s="49"/>
      <c r="L162" s="49"/>
      <c r="M162" s="49"/>
      <c r="N162" s="49"/>
      <c r="O162" s="49"/>
      <c r="P162" s="49"/>
      <c r="Q162" s="49"/>
      <c r="R162" s="49"/>
      <c r="S162" s="49"/>
      <c r="T162" s="49"/>
      <c r="U162" s="49"/>
    </row>
    <row r="163" spans="2:21" x14ac:dyDescent="0.35">
      <c r="B163" s="54"/>
      <c r="C163" s="49"/>
      <c r="D163" s="49"/>
      <c r="E163" s="49"/>
      <c r="F163" s="49"/>
      <c r="G163" s="49"/>
      <c r="H163" s="49"/>
      <c r="I163" s="49"/>
      <c r="J163" s="49"/>
      <c r="K163" s="49"/>
      <c r="L163" s="49"/>
      <c r="M163" s="49"/>
      <c r="N163" s="49"/>
      <c r="O163" s="49"/>
      <c r="P163" s="49"/>
      <c r="Q163" s="49"/>
      <c r="R163" s="49"/>
      <c r="S163" s="49"/>
      <c r="T163" s="49"/>
      <c r="U163" s="49"/>
    </row>
    <row r="164" spans="2:21" x14ac:dyDescent="0.35">
      <c r="B164" s="54"/>
      <c r="C164" s="49"/>
      <c r="D164" s="49"/>
      <c r="E164" s="49"/>
      <c r="F164" s="49"/>
      <c r="G164" s="49"/>
      <c r="H164" s="49"/>
      <c r="I164" s="49"/>
      <c r="J164" s="49"/>
      <c r="K164" s="49"/>
      <c r="L164" s="49"/>
      <c r="M164" s="49"/>
      <c r="N164" s="49"/>
      <c r="O164" s="49"/>
      <c r="P164" s="49"/>
      <c r="Q164" s="49"/>
      <c r="R164" s="49"/>
      <c r="S164" s="49"/>
      <c r="T164" s="49"/>
      <c r="U164" s="49"/>
    </row>
    <row r="165" spans="2:21" x14ac:dyDescent="0.35">
      <c r="B165" s="54"/>
      <c r="C165" s="49"/>
      <c r="D165" s="49"/>
      <c r="E165" s="49"/>
      <c r="F165" s="49"/>
      <c r="G165" s="49"/>
      <c r="H165" s="49"/>
      <c r="I165" s="49"/>
      <c r="J165" s="49"/>
      <c r="K165" s="49"/>
      <c r="L165" s="49"/>
      <c r="M165" s="49"/>
      <c r="N165" s="49"/>
      <c r="O165" s="49"/>
      <c r="P165" s="49"/>
      <c r="Q165" s="49"/>
      <c r="R165" s="49"/>
      <c r="S165" s="49"/>
      <c r="T165" s="49"/>
      <c r="U165" s="49"/>
    </row>
    <row r="166" spans="2:21" x14ac:dyDescent="0.35">
      <c r="B166" s="54"/>
      <c r="C166" s="49"/>
      <c r="D166" s="49"/>
      <c r="E166" s="49"/>
      <c r="F166" s="49"/>
      <c r="G166" s="49"/>
      <c r="H166" s="49"/>
      <c r="I166" s="49"/>
      <c r="J166" s="49"/>
      <c r="K166" s="49"/>
      <c r="L166" s="49"/>
      <c r="M166" s="49"/>
      <c r="N166" s="49"/>
      <c r="O166" s="49"/>
      <c r="P166" s="49"/>
      <c r="Q166" s="49"/>
      <c r="R166" s="49"/>
      <c r="S166" s="49"/>
      <c r="T166" s="49"/>
      <c r="U166" s="49"/>
    </row>
    <row r="167" spans="2:21" x14ac:dyDescent="0.35">
      <c r="B167" s="54"/>
      <c r="C167" s="49"/>
      <c r="D167" s="49"/>
      <c r="E167" s="49"/>
      <c r="F167" s="49"/>
      <c r="G167" s="49"/>
      <c r="H167" s="49"/>
      <c r="I167" s="49"/>
      <c r="J167" s="49"/>
      <c r="K167" s="49"/>
      <c r="L167" s="49"/>
      <c r="M167" s="49"/>
      <c r="N167" s="49"/>
      <c r="O167" s="49"/>
      <c r="P167" s="49"/>
      <c r="Q167" s="49"/>
      <c r="R167" s="49"/>
      <c r="S167" s="49"/>
      <c r="T167" s="49"/>
      <c r="U167" s="49"/>
    </row>
    <row r="168" spans="2:21" x14ac:dyDescent="0.35">
      <c r="B168" s="54"/>
      <c r="C168" s="49"/>
      <c r="D168" s="49"/>
      <c r="E168" s="49"/>
      <c r="F168" s="49"/>
      <c r="G168" s="49"/>
      <c r="H168" s="49"/>
      <c r="I168" s="49"/>
      <c r="J168" s="49"/>
      <c r="K168" s="49"/>
      <c r="L168" s="49"/>
      <c r="M168" s="49"/>
      <c r="N168" s="49"/>
      <c r="O168" s="49"/>
      <c r="P168" s="49"/>
      <c r="Q168" s="49"/>
      <c r="R168" s="49"/>
      <c r="S168" s="49"/>
      <c r="T168" s="49"/>
      <c r="U168" s="49"/>
    </row>
    <row r="169" spans="2:21" x14ac:dyDescent="0.35">
      <c r="B169" s="54"/>
      <c r="C169" s="49"/>
      <c r="D169" s="49"/>
      <c r="E169" s="49"/>
      <c r="F169" s="49"/>
      <c r="G169" s="49"/>
      <c r="H169" s="49"/>
      <c r="I169" s="49"/>
      <c r="J169" s="49"/>
      <c r="K169" s="49"/>
      <c r="L169" s="49"/>
      <c r="M169" s="49"/>
      <c r="N169" s="49"/>
      <c r="O169" s="49"/>
      <c r="P169" s="49"/>
      <c r="Q169" s="49"/>
      <c r="R169" s="49"/>
      <c r="S169" s="49"/>
      <c r="T169" s="49"/>
      <c r="U169" s="49"/>
    </row>
    <row r="170" spans="2:21" x14ac:dyDescent="0.35">
      <c r="B170" s="54"/>
      <c r="C170" s="49"/>
      <c r="D170" s="49"/>
      <c r="E170" s="49"/>
      <c r="F170" s="49"/>
      <c r="G170" s="49"/>
      <c r="H170" s="49"/>
      <c r="I170" s="49"/>
      <c r="J170" s="49"/>
      <c r="K170" s="49"/>
      <c r="L170" s="49"/>
      <c r="M170" s="49"/>
      <c r="N170" s="49"/>
      <c r="O170" s="49"/>
      <c r="P170" s="49"/>
      <c r="Q170" s="49"/>
      <c r="R170" s="49"/>
      <c r="S170" s="49"/>
      <c r="T170" s="49"/>
      <c r="U170" s="49"/>
    </row>
    <row r="171" spans="2:21" x14ac:dyDescent="0.35">
      <c r="B171" s="54"/>
      <c r="C171" s="49"/>
      <c r="D171" s="49"/>
      <c r="E171" s="49"/>
      <c r="F171" s="49"/>
      <c r="G171" s="49"/>
      <c r="H171" s="49"/>
      <c r="I171" s="49"/>
      <c r="J171" s="49"/>
      <c r="K171" s="49"/>
      <c r="L171" s="49"/>
      <c r="M171" s="49"/>
      <c r="N171" s="49"/>
      <c r="O171" s="49"/>
      <c r="P171" s="49"/>
      <c r="Q171" s="49"/>
      <c r="R171" s="49"/>
      <c r="S171" s="49"/>
      <c r="T171" s="49"/>
      <c r="U171" s="49"/>
    </row>
    <row r="172" spans="2:21" x14ac:dyDescent="0.35">
      <c r="B172" s="54"/>
      <c r="C172" s="49"/>
      <c r="D172" s="49"/>
      <c r="E172" s="49"/>
      <c r="F172" s="49"/>
      <c r="G172" s="49"/>
      <c r="H172" s="49"/>
      <c r="I172" s="49"/>
      <c r="J172" s="49"/>
      <c r="K172" s="49"/>
      <c r="L172" s="49"/>
      <c r="M172" s="49"/>
      <c r="N172" s="49"/>
      <c r="O172" s="49"/>
      <c r="P172" s="49"/>
      <c r="Q172" s="49"/>
      <c r="R172" s="49"/>
      <c r="S172" s="49"/>
      <c r="T172" s="49"/>
      <c r="U172" s="49"/>
    </row>
    <row r="173" spans="2:21" x14ac:dyDescent="0.35">
      <c r="B173" s="54"/>
      <c r="C173" s="49"/>
      <c r="D173" s="49"/>
      <c r="E173" s="49"/>
      <c r="F173" s="49"/>
      <c r="G173" s="49"/>
      <c r="H173" s="49"/>
      <c r="I173" s="49"/>
      <c r="J173" s="49"/>
      <c r="K173" s="49"/>
      <c r="L173" s="49"/>
      <c r="M173" s="49"/>
      <c r="N173" s="49"/>
      <c r="O173" s="49"/>
      <c r="P173" s="49"/>
      <c r="Q173" s="49"/>
      <c r="R173" s="49"/>
      <c r="S173" s="49"/>
      <c r="T173" s="49"/>
      <c r="U173" s="49"/>
    </row>
    <row r="174" spans="2:21" x14ac:dyDescent="0.35">
      <c r="B174" s="54"/>
      <c r="C174" s="49"/>
      <c r="D174" s="49"/>
      <c r="E174" s="49"/>
      <c r="F174" s="49"/>
      <c r="G174" s="49"/>
      <c r="H174" s="49"/>
      <c r="I174" s="49"/>
      <c r="J174" s="49"/>
      <c r="K174" s="49"/>
      <c r="L174" s="49"/>
      <c r="M174" s="49"/>
      <c r="N174" s="49"/>
      <c r="O174" s="49"/>
      <c r="P174" s="49"/>
      <c r="Q174" s="49"/>
      <c r="R174" s="49"/>
      <c r="S174" s="49"/>
      <c r="T174" s="49"/>
      <c r="U174" s="49"/>
    </row>
    <row r="175" spans="2:21" x14ac:dyDescent="0.35">
      <c r="B175" s="54"/>
      <c r="C175" s="49"/>
      <c r="D175" s="49"/>
      <c r="E175" s="49"/>
      <c r="F175" s="49"/>
      <c r="G175" s="49"/>
      <c r="H175" s="49"/>
      <c r="I175" s="49"/>
      <c r="J175" s="49"/>
      <c r="K175" s="49"/>
      <c r="L175" s="49"/>
      <c r="M175" s="49"/>
      <c r="N175" s="49"/>
      <c r="O175" s="49"/>
      <c r="P175" s="49"/>
      <c r="Q175" s="49"/>
      <c r="R175" s="49"/>
      <c r="S175" s="49"/>
      <c r="T175" s="49"/>
      <c r="U175" s="49"/>
    </row>
    <row r="176" spans="2:21" x14ac:dyDescent="0.35">
      <c r="B176" s="54"/>
      <c r="C176" s="49"/>
      <c r="D176" s="49"/>
      <c r="E176" s="49"/>
      <c r="F176" s="49"/>
      <c r="G176" s="49"/>
      <c r="H176" s="49"/>
      <c r="I176" s="49"/>
      <c r="J176" s="49"/>
      <c r="K176" s="49"/>
      <c r="L176" s="49"/>
      <c r="M176" s="49"/>
      <c r="N176" s="49"/>
      <c r="O176" s="49"/>
      <c r="P176" s="49"/>
      <c r="Q176" s="49"/>
      <c r="R176" s="49"/>
      <c r="S176" s="49"/>
      <c r="T176" s="49"/>
      <c r="U176" s="49"/>
    </row>
    <row r="177" spans="2:21" x14ac:dyDescent="0.35">
      <c r="B177" s="54"/>
      <c r="C177" s="49"/>
      <c r="D177" s="49"/>
      <c r="E177" s="49"/>
      <c r="F177" s="49"/>
      <c r="G177" s="49"/>
      <c r="H177" s="49"/>
      <c r="I177" s="49"/>
      <c r="J177" s="49"/>
      <c r="K177" s="49"/>
      <c r="L177" s="49"/>
      <c r="M177" s="49"/>
      <c r="N177" s="49"/>
      <c r="O177" s="49"/>
      <c r="P177" s="49"/>
      <c r="Q177" s="49"/>
      <c r="R177" s="49"/>
      <c r="S177" s="49"/>
      <c r="T177" s="49"/>
      <c r="U177" s="49"/>
    </row>
    <row r="178" spans="2:21" x14ac:dyDescent="0.35">
      <c r="B178" s="54"/>
      <c r="C178" s="49"/>
      <c r="D178" s="49"/>
      <c r="E178" s="49"/>
      <c r="F178" s="49"/>
      <c r="G178" s="49"/>
      <c r="H178" s="49"/>
      <c r="I178" s="49"/>
      <c r="J178" s="49"/>
      <c r="K178" s="49"/>
      <c r="L178" s="49"/>
      <c r="M178" s="49"/>
      <c r="N178" s="49"/>
      <c r="O178" s="49"/>
      <c r="P178" s="49"/>
      <c r="Q178" s="49"/>
      <c r="R178" s="49"/>
      <c r="S178" s="49"/>
      <c r="T178" s="49"/>
      <c r="U178" s="49"/>
    </row>
    <row r="179" spans="2:21" x14ac:dyDescent="0.35">
      <c r="B179" s="54"/>
      <c r="C179" s="49"/>
      <c r="D179" s="49"/>
      <c r="E179" s="49"/>
      <c r="F179" s="49"/>
      <c r="G179" s="49"/>
      <c r="H179" s="49"/>
      <c r="I179" s="49"/>
      <c r="J179" s="49"/>
      <c r="K179" s="49"/>
      <c r="L179" s="49"/>
      <c r="M179" s="49"/>
      <c r="N179" s="49"/>
      <c r="O179" s="49"/>
      <c r="P179" s="49"/>
      <c r="Q179" s="49"/>
      <c r="R179" s="49"/>
      <c r="S179" s="49"/>
      <c r="T179" s="49"/>
      <c r="U179" s="49"/>
    </row>
    <row r="180" spans="2:21" x14ac:dyDescent="0.35">
      <c r="B180" s="54"/>
      <c r="C180" s="49"/>
      <c r="D180" s="49"/>
      <c r="E180" s="49"/>
      <c r="F180" s="49"/>
      <c r="G180" s="49"/>
      <c r="H180" s="49"/>
      <c r="I180" s="49"/>
      <c r="J180" s="49"/>
      <c r="K180" s="49"/>
      <c r="L180" s="49"/>
      <c r="M180" s="49"/>
      <c r="N180" s="49"/>
      <c r="O180" s="49"/>
      <c r="P180" s="49"/>
      <c r="Q180" s="49"/>
      <c r="R180" s="49"/>
      <c r="S180" s="49"/>
      <c r="T180" s="49"/>
      <c r="U180" s="49"/>
    </row>
    <row r="181" spans="2:21" x14ac:dyDescent="0.35">
      <c r="B181" s="54"/>
      <c r="C181" s="49"/>
      <c r="D181" s="49"/>
      <c r="E181" s="49"/>
      <c r="F181" s="49"/>
      <c r="G181" s="49"/>
      <c r="H181" s="49"/>
      <c r="I181" s="49"/>
      <c r="J181" s="49"/>
      <c r="K181" s="49"/>
      <c r="L181" s="49"/>
      <c r="M181" s="49"/>
      <c r="N181" s="49"/>
      <c r="O181" s="49"/>
      <c r="P181" s="49"/>
      <c r="Q181" s="49"/>
      <c r="R181" s="49"/>
      <c r="S181" s="49"/>
      <c r="T181" s="49"/>
      <c r="U181" s="49"/>
    </row>
    <row r="182" spans="2:21" x14ac:dyDescent="0.35">
      <c r="B182" s="54"/>
      <c r="C182" s="49"/>
      <c r="D182" s="49"/>
      <c r="E182" s="49"/>
      <c r="F182" s="49"/>
      <c r="G182" s="49"/>
      <c r="H182" s="49"/>
      <c r="I182" s="49"/>
      <c r="J182" s="49"/>
      <c r="K182" s="49"/>
      <c r="L182" s="49"/>
      <c r="M182" s="49"/>
      <c r="N182" s="49"/>
      <c r="O182" s="49"/>
      <c r="P182" s="49"/>
      <c r="Q182" s="49"/>
      <c r="R182" s="49"/>
      <c r="S182" s="49"/>
      <c r="T182" s="49"/>
      <c r="U182" s="49"/>
    </row>
    <row r="183" spans="2:21" x14ac:dyDescent="0.35">
      <c r="B183" s="54"/>
      <c r="C183" s="49"/>
      <c r="D183" s="49"/>
      <c r="E183" s="49"/>
      <c r="F183" s="49"/>
      <c r="G183" s="49"/>
      <c r="H183" s="49"/>
      <c r="I183" s="49"/>
      <c r="J183" s="49"/>
      <c r="K183" s="49"/>
      <c r="L183" s="49"/>
      <c r="M183" s="49"/>
      <c r="N183" s="49"/>
      <c r="O183" s="49"/>
      <c r="P183" s="49"/>
      <c r="Q183" s="49"/>
      <c r="R183" s="49"/>
      <c r="S183" s="49"/>
      <c r="T183" s="49"/>
      <c r="U183" s="49"/>
    </row>
    <row r="184" spans="2:21" x14ac:dyDescent="0.35">
      <c r="B184" s="54"/>
      <c r="C184" s="49"/>
      <c r="D184" s="49"/>
      <c r="E184" s="49"/>
      <c r="F184" s="49"/>
      <c r="G184" s="49"/>
      <c r="H184" s="49"/>
      <c r="I184" s="49"/>
      <c r="J184" s="49"/>
      <c r="K184" s="49"/>
      <c r="L184" s="49"/>
      <c r="M184" s="49"/>
      <c r="N184" s="49"/>
      <c r="O184" s="49"/>
      <c r="P184" s="49"/>
      <c r="Q184" s="49"/>
      <c r="R184" s="49"/>
      <c r="S184" s="49"/>
      <c r="T184" s="49"/>
      <c r="U184" s="49"/>
    </row>
    <row r="185" spans="2:21" x14ac:dyDescent="0.35">
      <c r="B185" s="54"/>
      <c r="C185" s="49"/>
      <c r="D185" s="49"/>
      <c r="E185" s="49"/>
      <c r="F185" s="49"/>
      <c r="G185" s="49"/>
      <c r="H185" s="49"/>
      <c r="I185" s="49"/>
      <c r="J185" s="49"/>
      <c r="K185" s="49"/>
      <c r="L185" s="49"/>
      <c r="M185" s="49"/>
      <c r="N185" s="49"/>
      <c r="O185" s="49"/>
      <c r="P185" s="49"/>
      <c r="Q185" s="49"/>
      <c r="R185" s="49"/>
      <c r="S185" s="49"/>
      <c r="T185" s="49"/>
      <c r="U185" s="49"/>
    </row>
    <row r="186" spans="2:21" x14ac:dyDescent="0.35">
      <c r="B186" s="54"/>
      <c r="C186" s="49"/>
      <c r="D186" s="49"/>
      <c r="E186" s="49"/>
      <c r="F186" s="49"/>
      <c r="G186" s="49"/>
      <c r="H186" s="49"/>
      <c r="I186" s="49"/>
      <c r="J186" s="49"/>
      <c r="K186" s="49"/>
      <c r="L186" s="49"/>
      <c r="M186" s="49"/>
      <c r="N186" s="49"/>
      <c r="O186" s="49"/>
      <c r="P186" s="49"/>
      <c r="Q186" s="49"/>
      <c r="R186" s="49"/>
      <c r="S186" s="49"/>
      <c r="T186" s="49"/>
      <c r="U186" s="49"/>
    </row>
    <row r="187" spans="2:21" x14ac:dyDescent="0.35">
      <c r="B187" s="54"/>
      <c r="C187" s="49"/>
      <c r="D187" s="49"/>
      <c r="E187" s="49"/>
      <c r="F187" s="49"/>
      <c r="G187" s="49"/>
      <c r="H187" s="49"/>
      <c r="I187" s="49"/>
      <c r="J187" s="49"/>
      <c r="K187" s="49"/>
      <c r="L187" s="49"/>
      <c r="M187" s="49"/>
      <c r="N187" s="49"/>
      <c r="O187" s="49"/>
      <c r="P187" s="49"/>
      <c r="Q187" s="49"/>
      <c r="R187" s="49"/>
      <c r="S187" s="49"/>
      <c r="T187" s="49"/>
      <c r="U187" s="49"/>
    </row>
    <row r="188" spans="2:21" x14ac:dyDescent="0.35">
      <c r="B188" s="54"/>
      <c r="C188" s="49"/>
      <c r="D188" s="49"/>
      <c r="E188" s="49"/>
      <c r="F188" s="49"/>
      <c r="G188" s="49"/>
      <c r="H188" s="49"/>
      <c r="I188" s="49"/>
      <c r="J188" s="49"/>
      <c r="K188" s="49"/>
      <c r="L188" s="49"/>
      <c r="M188" s="49"/>
      <c r="N188" s="49"/>
      <c r="O188" s="49"/>
      <c r="P188" s="49"/>
      <c r="Q188" s="49"/>
      <c r="R188" s="49"/>
      <c r="S188" s="49"/>
      <c r="T188" s="49"/>
      <c r="U188" s="49"/>
    </row>
    <row r="189" spans="2:21" x14ac:dyDescent="0.35">
      <c r="B189" s="54"/>
      <c r="C189" s="49"/>
      <c r="D189" s="49"/>
      <c r="E189" s="49"/>
      <c r="F189" s="49"/>
      <c r="G189" s="49"/>
      <c r="H189" s="49"/>
      <c r="I189" s="49"/>
      <c r="J189" s="49"/>
      <c r="K189" s="49"/>
      <c r="L189" s="49"/>
      <c r="M189" s="49"/>
      <c r="N189" s="49"/>
      <c r="O189" s="49"/>
      <c r="P189" s="49"/>
      <c r="Q189" s="49"/>
      <c r="R189" s="49"/>
      <c r="S189" s="49"/>
      <c r="T189" s="49"/>
      <c r="U189" s="49"/>
    </row>
    <row r="190" spans="2:21" x14ac:dyDescent="0.35">
      <c r="B190" s="54"/>
      <c r="C190" s="49"/>
      <c r="D190" s="49"/>
      <c r="E190" s="49"/>
      <c r="F190" s="49"/>
      <c r="G190" s="49"/>
      <c r="H190" s="49"/>
      <c r="I190" s="49"/>
      <c r="J190" s="49"/>
      <c r="K190" s="49"/>
      <c r="L190" s="49"/>
      <c r="M190" s="49"/>
      <c r="N190" s="49"/>
      <c r="O190" s="49"/>
      <c r="P190" s="49"/>
      <c r="Q190" s="49"/>
      <c r="R190" s="49"/>
      <c r="S190" s="49"/>
      <c r="T190" s="49"/>
      <c r="U190" s="49"/>
    </row>
    <row r="191" spans="2:21" x14ac:dyDescent="0.35">
      <c r="B191" s="54"/>
      <c r="C191" s="49"/>
      <c r="D191" s="49"/>
      <c r="E191" s="49"/>
      <c r="F191" s="49"/>
      <c r="G191" s="49"/>
      <c r="H191" s="49"/>
      <c r="I191" s="49"/>
      <c r="J191" s="49"/>
      <c r="K191" s="49"/>
      <c r="L191" s="49"/>
      <c r="M191" s="49"/>
      <c r="N191" s="49"/>
      <c r="O191" s="49"/>
      <c r="P191" s="49"/>
      <c r="Q191" s="49"/>
      <c r="R191" s="49"/>
      <c r="S191" s="49"/>
      <c r="T191" s="49"/>
      <c r="U191" s="49"/>
    </row>
    <row r="192" spans="2:21" x14ac:dyDescent="0.35">
      <c r="B192" s="54"/>
      <c r="C192" s="49"/>
      <c r="D192" s="49"/>
      <c r="E192" s="49"/>
      <c r="F192" s="49"/>
      <c r="G192" s="49"/>
      <c r="H192" s="49"/>
      <c r="I192" s="49"/>
      <c r="J192" s="49"/>
      <c r="K192" s="49"/>
      <c r="L192" s="49"/>
      <c r="M192" s="49"/>
      <c r="N192" s="49"/>
      <c r="O192" s="49"/>
      <c r="P192" s="49"/>
      <c r="Q192" s="49"/>
      <c r="R192" s="49"/>
      <c r="S192" s="49"/>
      <c r="T192" s="49"/>
      <c r="U192" s="49"/>
    </row>
    <row r="193" spans="2:21" x14ac:dyDescent="0.35">
      <c r="B193" s="54"/>
      <c r="C193" s="49"/>
      <c r="D193" s="49"/>
      <c r="E193" s="49"/>
      <c r="F193" s="49"/>
      <c r="G193" s="49"/>
      <c r="H193" s="49"/>
      <c r="I193" s="49"/>
      <c r="J193" s="49"/>
      <c r="K193" s="49"/>
      <c r="L193" s="49"/>
      <c r="M193" s="49"/>
      <c r="N193" s="49"/>
      <c r="O193" s="49"/>
      <c r="P193" s="49"/>
      <c r="Q193" s="49"/>
      <c r="R193" s="49"/>
      <c r="S193" s="49"/>
      <c r="T193" s="49"/>
      <c r="U193" s="49"/>
    </row>
    <row r="194" spans="2:21" x14ac:dyDescent="0.35">
      <c r="B194" s="54"/>
      <c r="C194" s="49"/>
      <c r="D194" s="49"/>
      <c r="E194" s="49"/>
      <c r="F194" s="49"/>
      <c r="G194" s="49"/>
      <c r="H194" s="49"/>
      <c r="I194" s="49"/>
      <c r="J194" s="49"/>
      <c r="K194" s="49"/>
      <c r="L194" s="49"/>
      <c r="M194" s="49"/>
      <c r="N194" s="49"/>
      <c r="O194" s="49"/>
      <c r="P194" s="49"/>
      <c r="Q194" s="49"/>
      <c r="R194" s="49"/>
      <c r="S194" s="49"/>
      <c r="T194" s="49"/>
      <c r="U194" s="49"/>
    </row>
  </sheetData>
  <hyperlinks>
    <hyperlink ref="B13" r:id="rId1" xr:uid="{00000000-0004-0000-0100-000000000000}"/>
    <hyperlink ref="B16" r:id="rId2" display="These data tables accompany the NPaCA State of the Nation report published in September 2024. See the &quot;Reports&quot; section of our web page for a copy of the report." xr:uid="{00000000-0004-0000-0100-000001000000}"/>
    <hyperlink ref="B35" r:id="rId3" xr:uid="{00000000-0004-0000-0100-000002000000}"/>
    <hyperlink ref="B39" r:id="rId4" display="It should be noted that these provider-specific results are affected by varying levels of data completeness and quality and random variation (i.e., the “role of chance”). At this stage, the audit has not implemented HQIP’s formal “outlier process” (i.e., " xr:uid="{00000000-0004-0000-0100-000003000000}"/>
    <hyperlink ref="B40" r:id="rId5" display="Instead, where results highlight a potential cause for clinical concern, we will contact the providers within one month following publication of the SotN Report, and work with them to explore factors that may explain their results, according to HQIP’s for" xr:uid="{00000000-0004-0000-0100-000004000000}"/>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244"/>
  <sheetViews>
    <sheetView workbookViewId="0">
      <pane ySplit="10" topLeftCell="A11" activePane="bottomLeft" state="frozen"/>
      <selection pane="bottomLeft"/>
    </sheetView>
  </sheetViews>
  <sheetFormatPr defaultRowHeight="14.5" x14ac:dyDescent="0.35"/>
  <cols>
    <col min="1" max="1" width="9.1796875" customWidth="1"/>
    <col min="2" max="2" width="44.1796875" customWidth="1"/>
    <col min="3" max="3" width="14.26953125" customWidth="1"/>
    <col min="4" max="4" width="57.1796875" customWidth="1"/>
    <col min="5" max="5" width="16" customWidth="1"/>
    <col min="6" max="6" width="11.7265625" customWidth="1"/>
    <col min="7" max="7" width="12" customWidth="1"/>
    <col min="8" max="8" width="13.26953125" customWidth="1"/>
  </cols>
  <sheetData>
    <row r="1" spans="1:41" x14ac:dyDescent="0.35">
      <c r="A1" s="61"/>
    </row>
    <row r="2" spans="1:41" ht="21" x14ac:dyDescent="0.5">
      <c r="A2" s="8"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x14ac:dyDescent="0.35">
      <c r="A3" s="9"/>
      <c r="B3" s="9" t="s">
        <v>328</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x14ac:dyDescent="0.35">
      <c r="A4" s="9"/>
      <c r="B4" s="9" t="s">
        <v>329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x14ac:dyDescent="0.35">
      <c r="A5" s="9"/>
      <c r="B5" s="9" t="s">
        <v>330</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6" spans="1:41" x14ac:dyDescent="0.35">
      <c r="A6" s="9"/>
      <c r="B6" s="9" t="s">
        <v>331</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x14ac:dyDescent="0.3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s="5" customFormat="1" ht="14.25" customHeight="1" x14ac:dyDescent="0.35">
      <c r="A8" s="10"/>
      <c r="B8" s="10"/>
      <c r="C8" s="10"/>
      <c r="D8" s="10"/>
      <c r="E8" s="10"/>
      <c r="F8" s="91" t="s">
        <v>10</v>
      </c>
      <c r="G8" s="91"/>
      <c r="H8" s="91"/>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1:41" s="17" customFormat="1" ht="43.5" x14ac:dyDescent="0.35">
      <c r="A9" s="3" t="s">
        <v>305</v>
      </c>
      <c r="B9" s="3" t="s">
        <v>1</v>
      </c>
      <c r="C9" s="15" t="s">
        <v>3</v>
      </c>
      <c r="D9" s="15" t="s">
        <v>4</v>
      </c>
      <c r="E9" s="15" t="s">
        <v>304</v>
      </c>
      <c r="F9" s="15" t="s">
        <v>7</v>
      </c>
      <c r="G9" s="15" t="s">
        <v>8</v>
      </c>
      <c r="H9" s="15" t="s">
        <v>9</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row>
    <row r="10" spans="1:41" s="5" customFormat="1" x14ac:dyDescent="0.35">
      <c r="A10" s="10" t="s">
        <v>5</v>
      </c>
      <c r="B10" s="92" t="s">
        <v>332</v>
      </c>
      <c r="C10" s="92"/>
      <c r="D10" s="92"/>
      <c r="E10" s="11">
        <v>19308</v>
      </c>
      <c r="F10" s="12">
        <v>0.76</v>
      </c>
      <c r="G10" s="12">
        <v>0.52</v>
      </c>
      <c r="H10" s="12">
        <v>0.46</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row>
    <row r="11" spans="1:41" x14ac:dyDescent="0.35">
      <c r="A11" s="9" t="s">
        <v>5</v>
      </c>
      <c r="B11" s="9" t="str">
        <f>VLOOKUP(C11,'Organisation names'!$B$4:$E$130,4,FALSE)</f>
        <v>Greater Manchester</v>
      </c>
      <c r="C11" s="19" t="s">
        <v>11</v>
      </c>
      <c r="D11" s="9" t="str">
        <f>VLOOKUP(C11,'Organisation names'!$B$4:$E$130,2,FALSE)</f>
        <v>Manchester University NHS Foundation Trust</v>
      </c>
      <c r="E11" s="18">
        <v>317</v>
      </c>
      <c r="F11" s="20">
        <v>0.81703472137451172</v>
      </c>
      <c r="G11" s="20">
        <v>0.49842271208763123</v>
      </c>
      <c r="H11" s="20">
        <v>0.1640378534793854</v>
      </c>
      <c r="I11" s="9"/>
      <c r="J11" s="9"/>
      <c r="K11" s="9"/>
      <c r="L11" s="78"/>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x14ac:dyDescent="0.35">
      <c r="A12" s="9" t="s">
        <v>5</v>
      </c>
      <c r="B12" s="9" t="str">
        <f>VLOOKUP(C12,'Organisation names'!$B$4:$E$130,4,FALSE)</f>
        <v>Northern</v>
      </c>
      <c r="C12" s="19" t="s">
        <v>12</v>
      </c>
      <c r="D12" s="9" t="str">
        <f>VLOOKUP(C12,'Organisation names'!$B$4:$E$130,2,FALSE)</f>
        <v>South Tyneside and Sunderland NHS Foundation Trust</v>
      </c>
      <c r="E12" s="18">
        <v>156</v>
      </c>
      <c r="F12" s="20">
        <v>0.87179487943649292</v>
      </c>
      <c r="G12" s="20">
        <v>0.7628205418586731</v>
      </c>
      <c r="H12" s="20">
        <v>0.58333331346511841</v>
      </c>
      <c r="I12" s="9"/>
      <c r="J12" s="9"/>
      <c r="K12" s="9"/>
      <c r="L12" s="78"/>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x14ac:dyDescent="0.35">
      <c r="A13" s="9" t="s">
        <v>5</v>
      </c>
      <c r="B13" s="9" t="str">
        <f>VLOOKUP(C13,'Organisation names'!$B$4:$E$130,4,FALSE)</f>
        <v>Wessex</v>
      </c>
      <c r="C13" s="19" t="s">
        <v>13</v>
      </c>
      <c r="D13" s="9" t="str">
        <f>VLOOKUP(C13,'Organisation names'!$B$4:$E$130,2,FALSE)</f>
        <v>University Hospitals Dorset NHS Foundation Trust</v>
      </c>
      <c r="E13" s="18">
        <v>259</v>
      </c>
      <c r="F13" s="20">
        <v>0.95752894878387451</v>
      </c>
      <c r="G13" s="20">
        <v>0.69884169101715088</v>
      </c>
      <c r="H13" s="20">
        <v>0.32432430982589722</v>
      </c>
      <c r="I13" s="9"/>
      <c r="J13" s="9"/>
      <c r="K13" s="9"/>
      <c r="L13" s="7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x14ac:dyDescent="0.35">
      <c r="A14" s="9" t="s">
        <v>5</v>
      </c>
      <c r="B14" s="9" t="str">
        <f>VLOOKUP(C14,'Organisation names'!$B$4:$E$130,4,FALSE)</f>
        <v>Wessex</v>
      </c>
      <c r="C14" s="19" t="s">
        <v>14</v>
      </c>
      <c r="D14" s="9" t="str">
        <f>VLOOKUP(C14,'Organisation names'!$B$4:$E$130,2,FALSE)</f>
        <v>Isle Of Wight NHS Trust</v>
      </c>
      <c r="E14" s="18">
        <v>46</v>
      </c>
      <c r="F14" s="20">
        <v>0.95652174949645996</v>
      </c>
      <c r="G14" s="20">
        <v>0.76086956262588501</v>
      </c>
      <c r="H14" s="20">
        <v>0.76086956262588501</v>
      </c>
      <c r="I14" s="9"/>
      <c r="J14" s="9"/>
      <c r="K14" s="9"/>
      <c r="L14" s="78"/>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x14ac:dyDescent="0.35">
      <c r="A15" s="9" t="s">
        <v>5</v>
      </c>
      <c r="B15" s="9" t="str">
        <f>VLOOKUP(C15,'Organisation names'!$B$4:$E$130,4,FALSE)</f>
        <v>North East London</v>
      </c>
      <c r="C15" s="19" t="s">
        <v>15</v>
      </c>
      <c r="D15" s="9" t="str">
        <f>VLOOKUP(C15,'Organisation names'!$B$4:$E$130,2,FALSE)</f>
        <v>Barts Health NHS Trust</v>
      </c>
      <c r="E15" s="18">
        <v>200</v>
      </c>
      <c r="F15" s="20">
        <v>0.74000000953674316</v>
      </c>
      <c r="G15" s="20">
        <v>4.5000001788139343E-2</v>
      </c>
      <c r="H15" s="20">
        <v>5.4999999701976783E-2</v>
      </c>
      <c r="I15" s="9"/>
      <c r="J15" s="9"/>
      <c r="K15" s="9"/>
      <c r="L15" s="78"/>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x14ac:dyDescent="0.35">
      <c r="A16" s="9" t="s">
        <v>5</v>
      </c>
      <c r="B16" s="9" t="str">
        <f>VLOOKUP(C16,'Organisation names'!$B$4:$E$130,4,FALSE)</f>
        <v>RM Partners West London</v>
      </c>
      <c r="C16" s="19" t="s">
        <v>16</v>
      </c>
      <c r="D16" s="9" t="str">
        <f>VLOOKUP(C16,'Organisation names'!$B$4:$E$130,2,FALSE)</f>
        <v>London North West University Healthcare NHS Trust</v>
      </c>
      <c r="E16" s="18">
        <v>146</v>
      </c>
      <c r="F16" s="20">
        <v>0.53424656391143799</v>
      </c>
      <c r="G16" s="20">
        <v>0.43150684237480158</v>
      </c>
      <c r="H16" s="20">
        <v>0.58219176530838013</v>
      </c>
      <c r="I16" s="9"/>
      <c r="J16" s="9"/>
      <c r="K16" s="9"/>
      <c r="L16" s="78"/>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x14ac:dyDescent="0.35">
      <c r="A17" s="9" t="s">
        <v>5</v>
      </c>
      <c r="B17" s="9" t="str">
        <f>VLOOKUP(C17,'Organisation names'!$B$4:$E$130,4,FALSE)</f>
        <v>Surrey and Sussex</v>
      </c>
      <c r="C17" s="19" t="s">
        <v>17</v>
      </c>
      <c r="D17" s="9" t="str">
        <f>VLOOKUP(C17,'Organisation names'!$B$4:$E$130,2,FALSE)</f>
        <v>Royal Surrey County Hospital NHS Foundation Trust</v>
      </c>
      <c r="E17" s="18">
        <v>240</v>
      </c>
      <c r="F17" s="20">
        <v>0.52083331346511841</v>
      </c>
      <c r="G17" s="20">
        <v>0.2291666716337204</v>
      </c>
      <c r="H17" s="20">
        <v>0.23749999701976779</v>
      </c>
      <c r="I17" s="9"/>
      <c r="J17" s="9"/>
      <c r="K17" s="9"/>
      <c r="L17" s="78"/>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x14ac:dyDescent="0.35">
      <c r="A18" s="9" t="s">
        <v>5</v>
      </c>
      <c r="B18" s="9" t="str">
        <f>VLOOKUP(C18,'Organisation names'!$B$4:$E$130,4,FALSE)</f>
        <v>Somerset, Wiltshire, Avon and Gloucestershire</v>
      </c>
      <c r="C18" s="19" t="s">
        <v>18</v>
      </c>
      <c r="D18" s="9" t="str">
        <f>VLOOKUP(C18,'Organisation names'!$B$4:$E$130,2,FALSE)</f>
        <v>University Hospitals Bristol and Weston NHS Foundation Trust</v>
      </c>
      <c r="E18" s="18">
        <v>266</v>
      </c>
      <c r="F18" s="20">
        <v>0.71804511547088623</v>
      </c>
      <c r="G18" s="20">
        <v>0.13909775018692019</v>
      </c>
      <c r="H18" s="20">
        <v>0.10150375962257389</v>
      </c>
      <c r="I18" s="9"/>
      <c r="J18" s="9"/>
      <c r="K18" s="9"/>
      <c r="L18" s="78"/>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x14ac:dyDescent="0.35">
      <c r="A19" s="9" t="s">
        <v>5</v>
      </c>
      <c r="B19" s="9" t="str">
        <f>VLOOKUP(C19,'Organisation names'!$B$4:$E$130,4,FALSE)</f>
        <v>Peninsula</v>
      </c>
      <c r="C19" s="19" t="s">
        <v>19</v>
      </c>
      <c r="D19" s="9" t="str">
        <f>VLOOKUP(C19,'Organisation names'!$B$4:$E$130,2,FALSE)</f>
        <v>Torbay and South Devon NHS Foundation Trust</v>
      </c>
      <c r="E19" s="18">
        <v>130</v>
      </c>
      <c r="F19" s="20">
        <v>0.91538459062576294</v>
      </c>
      <c r="G19" s="20">
        <v>0.77692306041717529</v>
      </c>
      <c r="H19" s="20">
        <v>0.64615386724472046</v>
      </c>
      <c r="I19" s="9"/>
      <c r="J19" s="9"/>
      <c r="K19" s="9"/>
      <c r="L19" s="78"/>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x14ac:dyDescent="0.35">
      <c r="A20" s="9" t="s">
        <v>5</v>
      </c>
      <c r="B20" s="9" t="str">
        <f>VLOOKUP(C20,'Organisation names'!$B$4:$E$130,4,FALSE)</f>
        <v>West Yorkshire and Harrogate</v>
      </c>
      <c r="C20" s="19" t="s">
        <v>20</v>
      </c>
      <c r="D20" s="9" t="str">
        <f>VLOOKUP(C20,'Organisation names'!$B$4:$E$130,2,FALSE)</f>
        <v>Bradford Teaching Hospitals NHS Foundation Trust</v>
      </c>
      <c r="E20" s="18">
        <v>108</v>
      </c>
      <c r="F20" s="20">
        <v>0.84259259700775146</v>
      </c>
      <c r="G20" s="20">
        <v>0.80555558204650879</v>
      </c>
      <c r="H20" s="20">
        <v>0.75925928354263306</v>
      </c>
      <c r="I20" s="9"/>
      <c r="J20" s="9"/>
      <c r="K20" s="9"/>
      <c r="L20" s="78"/>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x14ac:dyDescent="0.35">
      <c r="A21" s="9" t="s">
        <v>5</v>
      </c>
      <c r="B21" s="9" t="str">
        <f>VLOOKUP(C21,'Organisation names'!$B$4:$E$130,4,FALSE)</f>
        <v xml:space="preserve">East of England </v>
      </c>
      <c r="C21" s="19" t="s">
        <v>21</v>
      </c>
      <c r="D21" s="9" t="str">
        <f>VLOOKUP(C21,'Organisation names'!$B$4:$E$130,2,FALSE)</f>
        <v>Mid and South Essex NHS Foundation Trust</v>
      </c>
      <c r="E21" s="18">
        <v>356</v>
      </c>
      <c r="F21" s="20">
        <v>0.82022470235824585</v>
      </c>
      <c r="G21" s="20">
        <v>0.17134831845760351</v>
      </c>
      <c r="H21" s="20">
        <v>0.35393258929252619</v>
      </c>
      <c r="I21" s="9"/>
      <c r="J21" s="9"/>
      <c r="K21" s="9"/>
      <c r="L21" s="78"/>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x14ac:dyDescent="0.35">
      <c r="A22" s="9" t="s">
        <v>5</v>
      </c>
      <c r="B22" s="9" t="str">
        <f>VLOOKUP(C22,'Organisation names'!$B$4:$E$130,4,FALSE)</f>
        <v>North Central London</v>
      </c>
      <c r="C22" s="19" t="s">
        <v>22</v>
      </c>
      <c r="D22" s="9" t="str">
        <f>VLOOKUP(C22,'Organisation names'!$B$4:$E$130,2,FALSE)</f>
        <v>Royal Free London NHS Foundation Trust</v>
      </c>
      <c r="E22" s="18">
        <v>333</v>
      </c>
      <c r="F22" s="20">
        <v>0.37537539005279541</v>
      </c>
      <c r="G22" s="20">
        <v>9.9099099636077881E-2</v>
      </c>
      <c r="H22" s="20">
        <v>0.15015015006065369</v>
      </c>
      <c r="I22" s="9"/>
      <c r="J22" s="9"/>
      <c r="K22" s="9"/>
      <c r="L22" s="78"/>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x14ac:dyDescent="0.35">
      <c r="A23" s="9" t="s">
        <v>5</v>
      </c>
      <c r="B23" s="9" t="str">
        <f>VLOOKUP(C23,'Organisation names'!$B$4:$E$130,4,FALSE)</f>
        <v>North Central London</v>
      </c>
      <c r="C23" s="19" t="s">
        <v>23</v>
      </c>
      <c r="D23" s="9" t="str">
        <f>VLOOKUP(C23,'Organisation names'!$B$4:$E$130,2,FALSE)</f>
        <v>North Middlesex University Hospital NHS Trust</v>
      </c>
      <c r="E23" s="18">
        <v>46</v>
      </c>
      <c r="F23" s="20">
        <v>0.34782609343528748</v>
      </c>
      <c r="G23" s="20">
        <v>0.1086956486105919</v>
      </c>
      <c r="H23" s="20">
        <v>0</v>
      </c>
      <c r="I23" s="9"/>
      <c r="J23" s="9"/>
      <c r="K23" s="9"/>
      <c r="L23" s="78"/>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row>
    <row r="24" spans="1:41" x14ac:dyDescent="0.35">
      <c r="A24" s="9" t="s">
        <v>5</v>
      </c>
      <c r="B24" s="9" t="str">
        <f>VLOOKUP(C24,'Organisation names'!$B$4:$E$130,4,FALSE)</f>
        <v>RM Partners West London</v>
      </c>
      <c r="C24" s="19" t="s">
        <v>24</v>
      </c>
      <c r="D24" s="9" t="str">
        <f>VLOOKUP(C24,'Organisation names'!$B$4:$E$130,2,FALSE)</f>
        <v>Hillingdon Hospitals NHS Foundation Trust</v>
      </c>
      <c r="E24" s="18">
        <v>64</v>
      </c>
      <c r="F24" s="20">
        <v>0.609375</v>
      </c>
      <c r="G24" s="20">
        <v>0.484375</v>
      </c>
      <c r="H24" s="20">
        <v>0.6875</v>
      </c>
      <c r="I24" s="9"/>
      <c r="J24" s="9"/>
      <c r="K24" s="9"/>
      <c r="L24" s="78"/>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x14ac:dyDescent="0.35">
      <c r="A25" s="9" t="s">
        <v>5</v>
      </c>
      <c r="B25" s="9" t="str">
        <f>VLOOKUP(C25,'Organisation names'!$B$4:$E$130,4,FALSE)</f>
        <v>RM Partners West London</v>
      </c>
      <c r="C25" s="19" t="s">
        <v>25</v>
      </c>
      <c r="D25" s="9" t="str">
        <f>VLOOKUP(C25,'Organisation names'!$B$4:$E$130,2,FALSE)</f>
        <v>Kingston Hospital NHS Foundation Trust</v>
      </c>
      <c r="E25" s="18">
        <v>50</v>
      </c>
      <c r="F25" s="20">
        <v>0.6600000262260437</v>
      </c>
      <c r="G25" s="20">
        <v>0.47999998927116388</v>
      </c>
      <c r="H25" s="20">
        <v>0.46000000834465032</v>
      </c>
      <c r="I25" s="9"/>
      <c r="J25" s="9"/>
      <c r="K25" s="9"/>
      <c r="L25" s="78"/>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row>
    <row r="26" spans="1:41" x14ac:dyDescent="0.35">
      <c r="A26" s="9" t="s">
        <v>5</v>
      </c>
      <c r="B26" s="9" t="str">
        <f>VLOOKUP(C26,'Organisation names'!$B$4:$E$130,4,FALSE)</f>
        <v>Wessex</v>
      </c>
      <c r="C26" s="19" t="s">
        <v>26</v>
      </c>
      <c r="D26" s="9" t="str">
        <f>VLOOKUP(C26,'Organisation names'!$B$4:$E$130,2,FALSE)</f>
        <v>Dorset County Hospital NHS Foundation Trust</v>
      </c>
      <c r="E26" s="18">
        <v>98</v>
      </c>
      <c r="F26" s="20">
        <v>0.90816324949264526</v>
      </c>
      <c r="G26" s="20">
        <v>0.65306121110916138</v>
      </c>
      <c r="H26" s="20">
        <v>0.78571426868438721</v>
      </c>
      <c r="I26" s="9"/>
      <c r="J26" s="9"/>
      <c r="K26" s="9"/>
      <c r="L26" s="78"/>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row>
    <row r="27" spans="1:41" x14ac:dyDescent="0.35">
      <c r="A27" s="9" t="s">
        <v>5</v>
      </c>
      <c r="B27" s="9" t="str">
        <f>VLOOKUP(C27,'Organisation names'!$B$4:$E$130,4,FALSE)</f>
        <v>West Midlands</v>
      </c>
      <c r="C27" s="19" t="s">
        <v>27</v>
      </c>
      <c r="D27" s="9" t="str">
        <f>VLOOKUP(C27,'Organisation names'!$B$4:$E$130,2,FALSE)</f>
        <v>Walsall Healthcare NHS Trust</v>
      </c>
      <c r="E27" s="18">
        <v>78</v>
      </c>
      <c r="F27" s="20">
        <v>0.75641024112701416</v>
      </c>
      <c r="G27" s="20">
        <v>0.5128205418586731</v>
      </c>
      <c r="H27" s="20">
        <v>0.5</v>
      </c>
      <c r="I27" s="9"/>
      <c r="J27" s="9"/>
      <c r="K27" s="9"/>
      <c r="L27" s="78"/>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x14ac:dyDescent="0.35">
      <c r="A28" s="9" t="s">
        <v>5</v>
      </c>
      <c r="B28" s="9" t="str">
        <f>VLOOKUP(C28,'Organisation names'!$B$4:$E$130,4,FALSE)</f>
        <v>Cheshire and Merseyside</v>
      </c>
      <c r="C28" s="19" t="s">
        <v>28</v>
      </c>
      <c r="D28" s="9" t="str">
        <f>VLOOKUP(C28,'Organisation names'!$B$4:$E$130,2,FALSE)</f>
        <v>Wirral University Teaching Hospital NHS Foundation Trust</v>
      </c>
      <c r="E28" s="18">
        <v>116</v>
      </c>
      <c r="F28" s="20">
        <v>0.9482758641242981</v>
      </c>
      <c r="G28" s="20">
        <v>0.96551722288131714</v>
      </c>
      <c r="H28" s="20">
        <v>0.83620691299438477</v>
      </c>
      <c r="I28" s="9"/>
      <c r="J28" s="9"/>
      <c r="K28" s="9"/>
      <c r="L28" s="78"/>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1:41" x14ac:dyDescent="0.35">
      <c r="A29" s="9" t="s">
        <v>5</v>
      </c>
      <c r="B29" s="9" t="str">
        <f>VLOOKUP(C29,'Organisation names'!$B$4:$E$130,4,FALSE)</f>
        <v>Cheshire and Merseyside</v>
      </c>
      <c r="C29" s="19" t="s">
        <v>29</v>
      </c>
      <c r="D29" s="9" t="str">
        <f>VLOOKUP(C29,'Organisation names'!$B$4:$E$130,2,FALSE)</f>
        <v>Mersey And West Lancashire Teaching Hospitals NHS Trust</v>
      </c>
      <c r="E29" s="18">
        <v>156</v>
      </c>
      <c r="F29" s="20">
        <v>0.85256409645080566</v>
      </c>
      <c r="G29" s="20">
        <v>0.70512819290161133</v>
      </c>
      <c r="H29" s="20">
        <v>0.49358972907066351</v>
      </c>
      <c r="I29" s="9"/>
      <c r="J29" s="9"/>
      <c r="K29" s="9"/>
      <c r="L29" s="78"/>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row>
    <row r="30" spans="1:41" x14ac:dyDescent="0.35">
      <c r="A30" s="9" t="s">
        <v>5</v>
      </c>
      <c r="B30" s="9" t="str">
        <f>VLOOKUP(C30,'Organisation names'!$B$4:$E$130,4,FALSE)</f>
        <v>Cheshire and Merseyside</v>
      </c>
      <c r="C30" s="19" t="s">
        <v>30</v>
      </c>
      <c r="D30" s="9" t="str">
        <f>VLOOKUP(C30,'Organisation names'!$B$4:$E$130,2,FALSE)</f>
        <v>Mid Cheshire Hospitals NHS Foundation Trust</v>
      </c>
      <c r="E30" s="18">
        <v>85</v>
      </c>
      <c r="F30" s="20">
        <v>0.92941176891326904</v>
      </c>
      <c r="G30" s="20">
        <v>0.76470589637756348</v>
      </c>
      <c r="H30" s="20">
        <v>0.78823530673980713</v>
      </c>
      <c r="I30" s="9"/>
      <c r="J30" s="9"/>
      <c r="K30" s="9"/>
      <c r="L30" s="78"/>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1:41" x14ac:dyDescent="0.35">
      <c r="A31" s="9" t="s">
        <v>5</v>
      </c>
      <c r="B31" s="9" t="str">
        <f>VLOOKUP(C31,'Organisation names'!$B$4:$E$130,4,FALSE)</f>
        <v>Greater Manchester</v>
      </c>
      <c r="C31" s="19" t="s">
        <v>31</v>
      </c>
      <c r="D31" s="9" t="str">
        <f>VLOOKUP(C31,'Organisation names'!$B$4:$E$130,2,FALSE)</f>
        <v>Christie NHS Foundation Trust**</v>
      </c>
      <c r="E31" s="76" t="s">
        <v>337</v>
      </c>
      <c r="F31" s="77" t="s">
        <v>337</v>
      </c>
      <c r="G31" s="77" t="s">
        <v>337</v>
      </c>
      <c r="H31" s="77" t="s">
        <v>337</v>
      </c>
      <c r="I31" s="9"/>
      <c r="J31" s="9"/>
      <c r="K31" s="9"/>
      <c r="L31" s="78"/>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1:41" x14ac:dyDescent="0.35">
      <c r="A32" s="9" t="s">
        <v>5</v>
      </c>
      <c r="B32" s="9" t="str">
        <f>VLOOKUP(C32,'Organisation names'!$B$4:$E$130,4,FALSE)</f>
        <v xml:space="preserve">East of England </v>
      </c>
      <c r="C32" s="19" t="s">
        <v>32</v>
      </c>
      <c r="D32" s="9" t="str">
        <f>VLOOKUP(C32,'Organisation names'!$B$4:$E$130,2,FALSE)</f>
        <v>Bedfordshire Hospitals NHS Foundation Trust</v>
      </c>
      <c r="E32" s="18">
        <v>170</v>
      </c>
      <c r="F32" s="20">
        <v>0.81176471710205078</v>
      </c>
      <c r="G32" s="20">
        <v>0.42941176891326899</v>
      </c>
      <c r="H32" s="20">
        <v>0.53529411554336548</v>
      </c>
      <c r="I32" s="9"/>
      <c r="J32" s="9"/>
      <c r="K32" s="9"/>
      <c r="L32" s="78"/>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1:41" x14ac:dyDescent="0.35">
      <c r="A33" s="9" t="s">
        <v>5</v>
      </c>
      <c r="B33" s="9" t="str">
        <f>VLOOKUP(C33,'Organisation names'!$B$4:$E$130,4,FALSE)</f>
        <v>Humber and North Yorkshire</v>
      </c>
      <c r="C33" s="19" t="s">
        <v>33</v>
      </c>
      <c r="D33" s="9" t="str">
        <f>VLOOKUP(C33,'Organisation names'!$B$4:$E$130,2,FALSE)</f>
        <v>York and Scarborough Teaching Hospitals NHS Foundation Trust</v>
      </c>
      <c r="E33" s="18">
        <v>211</v>
      </c>
      <c r="F33" s="20">
        <v>0.87677723169326782</v>
      </c>
      <c r="G33" s="20">
        <v>0.72037917375564575</v>
      </c>
      <c r="H33" s="20">
        <v>0.57345974445343018</v>
      </c>
      <c r="I33" s="9"/>
      <c r="J33" s="9"/>
      <c r="K33" s="9"/>
      <c r="L33" s="78"/>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row>
    <row r="34" spans="1:41" x14ac:dyDescent="0.35">
      <c r="A34" s="9" t="s">
        <v>5</v>
      </c>
      <c r="B34" s="9" t="str">
        <f>VLOOKUP(C34,'Organisation names'!$B$4:$E$130,4,FALSE)</f>
        <v>West Yorkshire and Harrogate</v>
      </c>
      <c r="C34" s="19" t="s">
        <v>34</v>
      </c>
      <c r="D34" s="9" t="str">
        <f>VLOOKUP(C34,'Organisation names'!$B$4:$E$130,2,FALSE)</f>
        <v>Harrogate and District NHS Foundation Trust</v>
      </c>
      <c r="E34" s="18">
        <v>76</v>
      </c>
      <c r="F34" s="20">
        <v>1</v>
      </c>
      <c r="G34" s="20">
        <v>0.73684209585189819</v>
      </c>
      <c r="H34" s="20">
        <v>0.78947371244430542</v>
      </c>
      <c r="I34" s="9"/>
      <c r="J34" s="9"/>
      <c r="K34" s="9"/>
      <c r="L34" s="78"/>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row>
    <row r="35" spans="1:41" x14ac:dyDescent="0.35">
      <c r="A35" s="9" t="s">
        <v>5</v>
      </c>
      <c r="B35" s="9" t="str">
        <f>VLOOKUP(C35,'Organisation names'!$B$4:$E$130,4,FALSE)</f>
        <v>West Yorkshire and Harrogate</v>
      </c>
      <c r="C35" s="19" t="s">
        <v>35</v>
      </c>
      <c r="D35" s="9" t="str">
        <f>VLOOKUP(C35,'Organisation names'!$B$4:$E$130,2,FALSE)</f>
        <v>Airedale NHS Foundation Trust</v>
      </c>
      <c r="E35" s="18">
        <v>78</v>
      </c>
      <c r="F35" s="20">
        <v>0.94871795177459717</v>
      </c>
      <c r="G35" s="20">
        <v>0.82051283121109009</v>
      </c>
      <c r="H35" s="20">
        <v>0.87179487943649292</v>
      </c>
      <c r="I35" s="9"/>
      <c r="J35" s="9"/>
      <c r="K35" s="9"/>
      <c r="L35" s="78"/>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41" x14ac:dyDescent="0.35">
      <c r="A36" s="9" t="s">
        <v>5</v>
      </c>
      <c r="B36" s="9" t="str">
        <f>VLOOKUP(C36,'Organisation names'!$B$4:$E$130,4,FALSE)</f>
        <v xml:space="preserve">East of England </v>
      </c>
      <c r="C36" s="19" t="s">
        <v>36</v>
      </c>
      <c r="D36" s="9" t="str">
        <f>VLOOKUP(C36,'Organisation names'!$B$4:$E$130,2,FALSE)</f>
        <v>Queen Elizabeth Hospital, King's Lynn, NHS Foundation Trust</v>
      </c>
      <c r="E36" s="18">
        <v>88</v>
      </c>
      <c r="F36" s="20">
        <v>0.92045456171035767</v>
      </c>
      <c r="G36" s="20">
        <v>0.89772725105285645</v>
      </c>
      <c r="H36" s="20">
        <v>0.77272725105285645</v>
      </c>
      <c r="I36" s="9"/>
      <c r="J36" s="9"/>
      <c r="K36" s="9"/>
      <c r="L36" s="78"/>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1:41" x14ac:dyDescent="0.35">
      <c r="A37" s="9" t="s">
        <v>5</v>
      </c>
      <c r="B37" s="9" t="str">
        <f>VLOOKUP(C37,'Organisation names'!$B$4:$E$130,4,FALSE)</f>
        <v>Somerset, Wiltshire, Avon and Gloucestershire</v>
      </c>
      <c r="C37" s="19" t="s">
        <v>37</v>
      </c>
      <c r="D37" s="9" t="str">
        <f>VLOOKUP(C37,'Organisation names'!$B$4:$E$130,2,FALSE)</f>
        <v>Royal United Hospitals Bath NHS Foundation Trust</v>
      </c>
      <c r="E37" s="18">
        <v>142</v>
      </c>
      <c r="F37" s="20">
        <v>0.73239433765411377</v>
      </c>
      <c r="G37" s="20">
        <v>0.45070421695709229</v>
      </c>
      <c r="H37" s="20">
        <v>0.48591548204422003</v>
      </c>
      <c r="I37" s="9"/>
      <c r="J37" s="9"/>
      <c r="K37" s="9"/>
      <c r="L37" s="78"/>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1:41" x14ac:dyDescent="0.35">
      <c r="A38" s="9" t="s">
        <v>5</v>
      </c>
      <c r="B38" s="9" t="str">
        <f>VLOOKUP(C38,'Organisation names'!$B$4:$E$130,4,FALSE)</f>
        <v xml:space="preserve">East of England </v>
      </c>
      <c r="C38" s="19" t="s">
        <v>38</v>
      </c>
      <c r="D38" s="9" t="str">
        <f>VLOOKUP(C38,'Organisation names'!$B$4:$E$130,2,FALSE)</f>
        <v>Milton Keynes University Hospital NHS Foundation Trust</v>
      </c>
      <c r="E38" s="18">
        <v>72</v>
      </c>
      <c r="F38" s="20">
        <v>0.75</v>
      </c>
      <c r="G38" s="20">
        <v>0.77777779102325439</v>
      </c>
      <c r="H38" s="20">
        <v>0.56944441795349121</v>
      </c>
      <c r="I38" s="9"/>
      <c r="J38" s="9"/>
      <c r="K38" s="9"/>
      <c r="L38" s="78"/>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row>
    <row r="39" spans="1:41" x14ac:dyDescent="0.35">
      <c r="A39" s="9" t="s">
        <v>5</v>
      </c>
      <c r="B39" s="9" t="str">
        <f>VLOOKUP(C39,'Organisation names'!$B$4:$E$130,4,FALSE)</f>
        <v xml:space="preserve">East of England </v>
      </c>
      <c r="C39" s="19" t="s">
        <v>39</v>
      </c>
      <c r="D39" s="9" t="str">
        <f>VLOOKUP(C39,'Organisation names'!$B$4:$E$130,2,FALSE)</f>
        <v>East Suffolk and North Essex NHS Foundation Trust</v>
      </c>
      <c r="E39" s="18">
        <v>322</v>
      </c>
      <c r="F39" s="20">
        <v>0.86956518888473511</v>
      </c>
      <c r="G39" s="20">
        <v>0.38509318232536321</v>
      </c>
      <c r="H39" s="20">
        <v>0.36335402727127081</v>
      </c>
      <c r="I39" s="9"/>
      <c r="J39" s="9"/>
      <c r="K39" s="9"/>
      <c r="L39" s="78"/>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row>
    <row r="40" spans="1:41" x14ac:dyDescent="0.35">
      <c r="A40" s="9" t="s">
        <v>5</v>
      </c>
      <c r="B40" s="9" t="str">
        <f>VLOOKUP(C40,'Organisation names'!$B$4:$E$130,4,FALSE)</f>
        <v>Surrey and Sussex</v>
      </c>
      <c r="C40" s="19" t="s">
        <v>40</v>
      </c>
      <c r="D40" s="9" t="str">
        <f>VLOOKUP(C40,'Organisation names'!$B$4:$E$130,2,FALSE)</f>
        <v>Frimley Health NHS Foundation Trust</v>
      </c>
      <c r="E40" s="18">
        <v>213</v>
      </c>
      <c r="F40" s="20">
        <v>0.59154927730560303</v>
      </c>
      <c r="G40" s="20">
        <v>0.3755868673324585</v>
      </c>
      <c r="H40" s="20">
        <v>8.9201875030994415E-2</v>
      </c>
      <c r="I40" s="9"/>
      <c r="J40" s="9"/>
      <c r="K40" s="9"/>
      <c r="L40" s="78"/>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row>
    <row r="41" spans="1:41" x14ac:dyDescent="0.35">
      <c r="A41" s="9" t="s">
        <v>5</v>
      </c>
      <c r="B41" s="9" t="str">
        <f>VLOOKUP(C41,'Organisation names'!$B$4:$E$130,4,FALSE)</f>
        <v>Peninsula</v>
      </c>
      <c r="C41" s="19" t="s">
        <v>41</v>
      </c>
      <c r="D41" s="9" t="str">
        <f>VLOOKUP(C41,'Organisation names'!$B$4:$E$130,2,FALSE)</f>
        <v>Royal Cornwall Hospitals NHS Trust</v>
      </c>
      <c r="E41" s="18">
        <v>198</v>
      </c>
      <c r="F41" s="20">
        <v>0.82828283309936523</v>
      </c>
      <c r="G41" s="20">
        <v>0.81313133239746094</v>
      </c>
      <c r="H41" s="20">
        <v>0.57575756311416626</v>
      </c>
      <c r="I41" s="9"/>
      <c r="J41" s="9"/>
      <c r="K41" s="9"/>
      <c r="L41" s="78"/>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row>
    <row r="42" spans="1:41" x14ac:dyDescent="0.35">
      <c r="A42" s="9" t="s">
        <v>5</v>
      </c>
      <c r="B42" s="9" t="str">
        <f>VLOOKUP(C42,'Organisation names'!$B$4:$E$130,4,FALSE)</f>
        <v>Cheshire and Merseyside</v>
      </c>
      <c r="C42" s="19" t="s">
        <v>42</v>
      </c>
      <c r="D42" s="9" t="str">
        <f>VLOOKUP(C42,'Organisation names'!$B$4:$E$130,2,FALSE)</f>
        <v>Liverpool University Hospitals NHS Foundation Trust</v>
      </c>
      <c r="E42" s="18">
        <v>374</v>
      </c>
      <c r="F42" s="20">
        <v>0.7299465537071228</v>
      </c>
      <c r="G42" s="20">
        <v>0.76737970113754272</v>
      </c>
      <c r="H42" s="20">
        <v>0.36363637447357178</v>
      </c>
      <c r="I42" s="9"/>
      <c r="J42" s="9"/>
      <c r="K42" s="9"/>
      <c r="L42" s="78"/>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row>
    <row r="43" spans="1:41" x14ac:dyDescent="0.35">
      <c r="A43" s="9" t="s">
        <v>5</v>
      </c>
      <c r="B43" s="9" t="str">
        <f>VLOOKUP(C43,'Organisation names'!$B$4:$E$130,4,FALSE)</f>
        <v>Cheshire and Merseyside</v>
      </c>
      <c r="C43" s="19" t="s">
        <v>43</v>
      </c>
      <c r="D43" s="9" t="str">
        <f>VLOOKUP(C43,'Organisation names'!$B$4:$E$130,2,FALSE)</f>
        <v>Clatterbridge Cancer Centre NHS Foundation Trust**</v>
      </c>
      <c r="E43" s="76" t="s">
        <v>337</v>
      </c>
      <c r="F43" s="77" t="s">
        <v>337</v>
      </c>
      <c r="G43" s="77" t="s">
        <v>337</v>
      </c>
      <c r="H43" s="77" t="s">
        <v>337</v>
      </c>
      <c r="I43" s="9"/>
      <c r="J43" s="9"/>
      <c r="K43" s="9"/>
      <c r="L43" s="78"/>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row>
    <row r="44" spans="1:41" x14ac:dyDescent="0.35">
      <c r="A44" s="9" t="s">
        <v>5</v>
      </c>
      <c r="B44" s="9" t="str">
        <f>VLOOKUP(C44,'Organisation names'!$B$4:$E$130,4,FALSE)</f>
        <v>North East London</v>
      </c>
      <c r="C44" s="19" t="s">
        <v>44</v>
      </c>
      <c r="D44" s="9" t="str">
        <f>VLOOKUP(C44,'Organisation names'!$B$4:$E$130,2,FALSE)</f>
        <v>Barking, Havering and Redbridge University Hospitals NHS Trust</v>
      </c>
      <c r="E44" s="18">
        <v>162</v>
      </c>
      <c r="F44" s="20">
        <v>0.5308641791343689</v>
      </c>
      <c r="G44" s="20">
        <v>0.32098764181137079</v>
      </c>
      <c r="H44" s="20">
        <v>0.11728394776582721</v>
      </c>
      <c r="I44" s="9"/>
      <c r="J44" s="9"/>
      <c r="K44" s="9"/>
      <c r="L44" s="78"/>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row>
    <row r="45" spans="1:41" x14ac:dyDescent="0.35">
      <c r="A45" s="9" t="s">
        <v>5</v>
      </c>
      <c r="B45" s="9" t="str">
        <f>VLOOKUP(C45,'Organisation names'!$B$4:$E$130,4,FALSE)</f>
        <v>South Yorkshire and Bassetlaw</v>
      </c>
      <c r="C45" s="19" t="s">
        <v>45</v>
      </c>
      <c r="D45" s="9" t="str">
        <f>VLOOKUP(C45,'Organisation names'!$B$4:$E$130,2,FALSE)</f>
        <v>Barnsley Hospital NHS Foundation Trust</v>
      </c>
      <c r="E45" s="18">
        <v>75</v>
      </c>
      <c r="F45" s="20">
        <v>0.85333335399627686</v>
      </c>
      <c r="G45" s="20">
        <v>0.72000002861022949</v>
      </c>
      <c r="H45" s="20">
        <v>0.77333331108093262</v>
      </c>
      <c r="I45" s="9"/>
      <c r="J45" s="9"/>
      <c r="K45" s="9"/>
      <c r="L45" s="78"/>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1" x14ac:dyDescent="0.35">
      <c r="A46" s="9" t="s">
        <v>5</v>
      </c>
      <c r="B46" s="9" t="str">
        <f>VLOOKUP(C46,'Organisation names'!$B$4:$E$130,4,FALSE)</f>
        <v>South Yorkshire and Bassetlaw</v>
      </c>
      <c r="C46" s="19" t="s">
        <v>46</v>
      </c>
      <c r="D46" s="9" t="str">
        <f>VLOOKUP(C46,'Organisation names'!$B$4:$E$130,2,FALSE)</f>
        <v>Rotherham NHS Foundation Trust</v>
      </c>
      <c r="E46" s="18">
        <v>66</v>
      </c>
      <c r="F46" s="20">
        <v>0.65151512622833252</v>
      </c>
      <c r="G46" s="20">
        <v>0.30303031206130981</v>
      </c>
      <c r="H46" s="20">
        <v>0.77272725105285645</v>
      </c>
      <c r="I46" s="9"/>
      <c r="J46" s="9"/>
      <c r="K46" s="9"/>
      <c r="L46" s="78"/>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1" x14ac:dyDescent="0.35">
      <c r="A47" s="9" t="s">
        <v>5</v>
      </c>
      <c r="B47" s="9" t="str">
        <f>VLOOKUP(C47,'Organisation names'!$B$4:$E$130,4,FALSE)</f>
        <v>South Yorkshire and Bassetlaw</v>
      </c>
      <c r="C47" s="19" t="s">
        <v>47</v>
      </c>
      <c r="D47" s="9" t="str">
        <f>VLOOKUP(C47,'Organisation names'!$B$4:$E$130,2,FALSE)</f>
        <v>Chesterfield Royal Hospital NHS Foundation Trust</v>
      </c>
      <c r="E47" s="18">
        <v>114</v>
      </c>
      <c r="F47" s="20">
        <v>0.89473682641983032</v>
      </c>
      <c r="G47" s="20">
        <v>0.78070175647735596</v>
      </c>
      <c r="H47" s="20">
        <v>0.66666668653488159</v>
      </c>
      <c r="I47" s="9"/>
      <c r="J47" s="9"/>
      <c r="K47" s="9"/>
      <c r="L47" s="78"/>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row>
    <row r="48" spans="1:41" x14ac:dyDescent="0.35">
      <c r="A48" s="9" t="s">
        <v>5</v>
      </c>
      <c r="B48" s="9" t="str">
        <f>VLOOKUP(C48,'Organisation names'!$B$4:$E$130,4,FALSE)</f>
        <v xml:space="preserve">East of England </v>
      </c>
      <c r="C48" s="19" t="s">
        <v>48</v>
      </c>
      <c r="D48" s="9" t="str">
        <f>VLOOKUP(C48,'Organisation names'!$B$4:$E$130,2,FALSE)</f>
        <v>North West Anglia NHS Foundation Trust</v>
      </c>
      <c r="E48" s="18">
        <v>168</v>
      </c>
      <c r="F48" s="20">
        <v>0.8095238208770752</v>
      </c>
      <c r="G48" s="20">
        <v>0.51190477609634399</v>
      </c>
      <c r="H48" s="20">
        <v>0.51190477609634399</v>
      </c>
      <c r="I48" s="9"/>
      <c r="J48" s="9"/>
      <c r="K48" s="9"/>
      <c r="L48" s="78"/>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row>
    <row r="49" spans="1:41" x14ac:dyDescent="0.35">
      <c r="A49" s="9" t="s">
        <v>5</v>
      </c>
      <c r="B49" s="9" t="str">
        <f>VLOOKUP(C49,'Organisation names'!$B$4:$E$130,4,FALSE)</f>
        <v xml:space="preserve">East of England </v>
      </c>
      <c r="C49" s="19" t="s">
        <v>49</v>
      </c>
      <c r="D49" s="9" t="str">
        <f>VLOOKUP(C49,'Organisation names'!$B$4:$E$130,2,FALSE)</f>
        <v>James Paget University Hospitals NHS Foundation Trust</v>
      </c>
      <c r="E49" s="18">
        <v>102</v>
      </c>
      <c r="F49" s="20">
        <v>0.91176468133926392</v>
      </c>
      <c r="G49" s="20">
        <v>0.83333331346511841</v>
      </c>
      <c r="H49" s="20">
        <v>0.78431373834609985</v>
      </c>
      <c r="I49" s="9"/>
      <c r="J49" s="9"/>
      <c r="K49" s="9"/>
      <c r="L49" s="78"/>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row>
    <row r="50" spans="1:41" x14ac:dyDescent="0.35">
      <c r="A50" s="9" t="s">
        <v>5</v>
      </c>
      <c r="B50" s="9" t="str">
        <f>VLOOKUP(C50,'Organisation names'!$B$4:$E$130,4,FALSE)</f>
        <v xml:space="preserve">East of England </v>
      </c>
      <c r="C50" s="19" t="s">
        <v>50</v>
      </c>
      <c r="D50" s="9" t="str">
        <f>VLOOKUP(C50,'Organisation names'!$B$4:$E$130,2,FALSE)</f>
        <v>West Suffolk NHS Foundation Trust</v>
      </c>
      <c r="E50" s="18">
        <v>106</v>
      </c>
      <c r="F50" s="20">
        <v>0.8396226167678833</v>
      </c>
      <c r="G50" s="20">
        <v>0.57547169923782349</v>
      </c>
      <c r="H50" s="20">
        <v>0.43396225571632391</v>
      </c>
      <c r="I50" s="9"/>
      <c r="J50" s="9"/>
      <c r="K50" s="9"/>
      <c r="L50" s="78"/>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row>
    <row r="51" spans="1:41" x14ac:dyDescent="0.35">
      <c r="A51" s="9" t="s">
        <v>5</v>
      </c>
      <c r="B51" s="9" t="str">
        <f>VLOOKUP(C51,'Organisation names'!$B$4:$E$130,4,FALSE)</f>
        <v xml:space="preserve">East of England </v>
      </c>
      <c r="C51" s="19" t="s">
        <v>51</v>
      </c>
      <c r="D51" s="9" t="str">
        <f>VLOOKUP(C51,'Organisation names'!$B$4:$E$130,2,FALSE)</f>
        <v>Cambridge University Hospitals NHS Foundation Trust</v>
      </c>
      <c r="E51" s="18">
        <v>195</v>
      </c>
      <c r="F51" s="20">
        <v>0.89230769872665405</v>
      </c>
      <c r="G51" s="20">
        <v>0.55897438526153564</v>
      </c>
      <c r="H51" s="20">
        <v>0.62051284313201904</v>
      </c>
      <c r="I51" s="9"/>
      <c r="J51" s="9"/>
      <c r="K51" s="9"/>
      <c r="L51" s="78"/>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1:41" x14ac:dyDescent="0.35">
      <c r="A52" s="9" t="s">
        <v>5</v>
      </c>
      <c r="B52" s="9" t="str">
        <f>VLOOKUP(C52,'Organisation names'!$B$4:$E$130,4,FALSE)</f>
        <v>Somerset, Wiltshire, Avon and Gloucestershire</v>
      </c>
      <c r="C52" s="19" t="s">
        <v>52</v>
      </c>
      <c r="D52" s="9" t="str">
        <f>VLOOKUP(C52,'Organisation names'!$B$4:$E$130,2,FALSE)</f>
        <v>Somerset NHS Foundation Trust</v>
      </c>
      <c r="E52" s="18">
        <v>213</v>
      </c>
      <c r="F52" s="20">
        <v>0.85446012020111084</v>
      </c>
      <c r="G52" s="20">
        <v>0.53051644563674927</v>
      </c>
      <c r="H52" s="20">
        <v>0.52112674713134766</v>
      </c>
      <c r="I52" s="9"/>
      <c r="J52" s="9"/>
      <c r="K52" s="9"/>
      <c r="L52" s="78"/>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row>
    <row r="53" spans="1:41" x14ac:dyDescent="0.35">
      <c r="A53" s="9" t="s">
        <v>5</v>
      </c>
      <c r="B53" s="9" t="str">
        <f>VLOOKUP(C53,'Organisation names'!$B$4:$E$130,4,FALSE)</f>
        <v>Peninsula</v>
      </c>
      <c r="C53" s="19" t="s">
        <v>53</v>
      </c>
      <c r="D53" s="9" t="str">
        <f>VLOOKUP(C53,'Organisation names'!$B$4:$E$130,2,FALSE)</f>
        <v>Royal Devon University Healthcare NHS Foundation Trust</v>
      </c>
      <c r="E53" s="18">
        <v>251</v>
      </c>
      <c r="F53" s="20">
        <v>0.81673306226730347</v>
      </c>
      <c r="G53" s="20">
        <v>0.25099602341651922</v>
      </c>
      <c r="H53" s="20">
        <v>0.41035857796669012</v>
      </c>
      <c r="I53" s="9"/>
      <c r="J53" s="9"/>
      <c r="K53" s="9"/>
      <c r="L53" s="78"/>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row>
    <row r="54" spans="1:41" x14ac:dyDescent="0.35">
      <c r="A54" s="9" t="s">
        <v>5</v>
      </c>
      <c r="B54" s="9" t="str">
        <f>VLOOKUP(C54,'Organisation names'!$B$4:$E$130,4,FALSE)</f>
        <v>Wessex</v>
      </c>
      <c r="C54" s="19" t="s">
        <v>54</v>
      </c>
      <c r="D54" s="9" t="str">
        <f>VLOOKUP(C54,'Organisation names'!$B$4:$E$130,2,FALSE)</f>
        <v>University Hospital Southampton NHS Foundation Trust</v>
      </c>
      <c r="E54" s="18">
        <v>295</v>
      </c>
      <c r="F54" s="20">
        <v>0.95932203531265259</v>
      </c>
      <c r="G54" s="20">
        <v>0.71864408254623413</v>
      </c>
      <c r="H54" s="20">
        <v>0.60000002384185791</v>
      </c>
      <c r="I54" s="9"/>
      <c r="J54" s="9"/>
      <c r="K54" s="9"/>
      <c r="L54" s="78"/>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x14ac:dyDescent="0.35">
      <c r="A55" s="9" t="s">
        <v>5</v>
      </c>
      <c r="B55" s="9" t="str">
        <f>VLOOKUP(C55,'Organisation names'!$B$4:$E$130,4,FALSE)</f>
        <v>South Yorkshire and Bassetlaw</v>
      </c>
      <c r="C55" s="19" t="s">
        <v>55</v>
      </c>
      <c r="D55" s="9" t="str">
        <f>VLOOKUP(C55,'Organisation names'!$B$4:$E$130,2,FALSE)</f>
        <v>Sheffield Teaching Hospitals NHS Foundation Trust</v>
      </c>
      <c r="E55" s="18">
        <v>324</v>
      </c>
      <c r="F55" s="20">
        <v>0.50308644771575928</v>
      </c>
      <c r="G55" s="20">
        <v>0.11728394776582721</v>
      </c>
      <c r="H55" s="20">
        <v>0.1388888955116272</v>
      </c>
      <c r="I55" s="9"/>
      <c r="J55" s="9"/>
      <c r="K55" s="9"/>
      <c r="L55" s="78"/>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1:41" x14ac:dyDescent="0.35">
      <c r="A56" s="9" t="s">
        <v>5</v>
      </c>
      <c r="B56" s="9" t="str">
        <f>VLOOKUP(C56,'Organisation names'!$B$4:$E$130,4,FALSE)</f>
        <v>Wessex</v>
      </c>
      <c r="C56" s="19" t="s">
        <v>56</v>
      </c>
      <c r="D56" s="9" t="str">
        <f>VLOOKUP(C56,'Organisation names'!$B$4:$E$130,2,FALSE)</f>
        <v>Portsmouth Hospitals University NHS Trust</v>
      </c>
      <c r="E56" s="18">
        <v>215</v>
      </c>
      <c r="F56" s="20">
        <v>0.86976742744445801</v>
      </c>
      <c r="G56" s="20">
        <v>0.45116278529167181</v>
      </c>
      <c r="H56" s="20">
        <v>0.23255814611911771</v>
      </c>
      <c r="I56" s="9"/>
      <c r="J56" s="9"/>
      <c r="K56" s="9"/>
      <c r="L56" s="78"/>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1:41" x14ac:dyDescent="0.35">
      <c r="A57" s="9" t="s">
        <v>5</v>
      </c>
      <c r="B57" s="9" t="str">
        <f>VLOOKUP(C57,'Organisation names'!$B$4:$E$130,4,FALSE)</f>
        <v>Thames Valley</v>
      </c>
      <c r="C57" s="19" t="s">
        <v>57</v>
      </c>
      <c r="D57" s="9" t="str">
        <f>VLOOKUP(C57,'Organisation names'!$B$4:$E$130,2,FALSE)</f>
        <v>Royal Berkshire NHS Foundation Trust</v>
      </c>
      <c r="E57" s="18">
        <v>135</v>
      </c>
      <c r="F57" s="20">
        <v>0.83703702688217163</v>
      </c>
      <c r="G57" s="20">
        <v>0.43703705072402949</v>
      </c>
      <c r="H57" s="20">
        <v>0.85925924777984619</v>
      </c>
      <c r="I57" s="9"/>
      <c r="J57" s="9"/>
      <c r="K57" s="9"/>
      <c r="L57" s="78"/>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1:41" x14ac:dyDescent="0.35">
      <c r="A58" s="9" t="s">
        <v>5</v>
      </c>
      <c r="B58" s="9" t="str">
        <f>VLOOKUP(C58,'Organisation names'!$B$4:$E$130,4,FALSE)</f>
        <v>South East London</v>
      </c>
      <c r="C58" s="19" t="s">
        <v>58</v>
      </c>
      <c r="D58" s="9" t="str">
        <f>VLOOKUP(C58,'Organisation names'!$B$4:$E$130,2,FALSE)</f>
        <v>Guy's and St Thomas' NHS Foundation Trust</v>
      </c>
      <c r="E58" s="18">
        <v>70</v>
      </c>
      <c r="F58" s="20">
        <v>0.47142857313156128</v>
      </c>
      <c r="G58" s="20">
        <v>0.38571429252624512</v>
      </c>
      <c r="H58" s="20">
        <v>0.2142857164144516</v>
      </c>
      <c r="I58" s="9"/>
      <c r="J58" s="9"/>
      <c r="K58" s="9"/>
      <c r="L58" s="78"/>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1:41" x14ac:dyDescent="0.35">
      <c r="A59" s="9" t="s">
        <v>5</v>
      </c>
      <c r="B59" s="9" t="str">
        <f>VLOOKUP(C59,'Organisation names'!$B$4:$E$130,4,FALSE)</f>
        <v>South East London</v>
      </c>
      <c r="C59" s="19" t="s">
        <v>59</v>
      </c>
      <c r="D59" s="9" t="str">
        <f>VLOOKUP(C59,'Organisation names'!$B$4:$E$130,2,FALSE)</f>
        <v>Lewisham and Greenwich NHS Trust</v>
      </c>
      <c r="E59" s="18">
        <v>142</v>
      </c>
      <c r="F59" s="20">
        <v>0.64084506034851074</v>
      </c>
      <c r="G59" s="20">
        <v>0.42957746982574457</v>
      </c>
      <c r="H59" s="20">
        <v>0.71126759052276611</v>
      </c>
      <c r="I59" s="9"/>
      <c r="J59" s="9"/>
      <c r="K59" s="9"/>
      <c r="L59" s="78"/>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1:41" x14ac:dyDescent="0.35">
      <c r="A60" s="9" t="s">
        <v>5</v>
      </c>
      <c r="B60" s="9" t="str">
        <f>VLOOKUP(C60,'Organisation names'!$B$4:$E$130,4,FALSE)</f>
        <v>RM Partners West London</v>
      </c>
      <c r="C60" s="19" t="s">
        <v>60</v>
      </c>
      <c r="D60" s="9" t="str">
        <f>VLOOKUP(C60,'Organisation names'!$B$4:$E$130,2,FALSE)</f>
        <v>Croydon Health Services NHS Trust</v>
      </c>
      <c r="E60" s="18">
        <v>69</v>
      </c>
      <c r="F60" s="20">
        <v>0.72463768720626831</v>
      </c>
      <c r="G60" s="20">
        <v>0.5362318754196167</v>
      </c>
      <c r="H60" s="20">
        <v>0.42028984427452087</v>
      </c>
      <c r="I60" s="9"/>
      <c r="J60" s="9"/>
      <c r="K60" s="9"/>
      <c r="L60" s="78"/>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1:41" x14ac:dyDescent="0.35">
      <c r="A61" s="9" t="s">
        <v>5</v>
      </c>
      <c r="B61" s="9" t="str">
        <f>VLOOKUP(C61,'Organisation names'!$B$4:$E$130,4,FALSE)</f>
        <v>RM Partners West London</v>
      </c>
      <c r="C61" s="19" t="s">
        <v>61</v>
      </c>
      <c r="D61" s="9" t="str">
        <f>VLOOKUP(C61,'Organisation names'!$B$4:$E$130,2,FALSE)</f>
        <v>St George's University Hospitals NHS Foundation Trust</v>
      </c>
      <c r="E61" s="18">
        <v>99</v>
      </c>
      <c r="F61" s="20">
        <v>0.43434342741966248</v>
      </c>
      <c r="G61" s="20">
        <v>0.14141413569450381</v>
      </c>
      <c r="H61" s="20">
        <v>0.13131313025951391</v>
      </c>
      <c r="I61" s="9"/>
      <c r="J61" s="9"/>
      <c r="K61" s="9"/>
      <c r="L61" s="78"/>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1:41" x14ac:dyDescent="0.35">
      <c r="A62" s="9" t="s">
        <v>5</v>
      </c>
      <c r="B62" s="9" t="str">
        <f>VLOOKUP(C62,'Organisation names'!$B$4:$E$130,4,FALSE)</f>
        <v>West Midlands</v>
      </c>
      <c r="C62" s="19" t="s">
        <v>62</v>
      </c>
      <c r="D62" s="9" t="str">
        <f>VLOOKUP(C62,'Organisation names'!$B$4:$E$130,2,FALSE)</f>
        <v>South Warwickshire University NHS Foundation Trust</v>
      </c>
      <c r="E62" s="18">
        <v>70</v>
      </c>
      <c r="F62" s="20">
        <v>0.75714284181594849</v>
      </c>
      <c r="G62" s="20">
        <v>0.24285714328289029</v>
      </c>
      <c r="H62" s="20">
        <v>0.51428574323654175</v>
      </c>
      <c r="I62" s="9"/>
      <c r="J62" s="9"/>
      <c r="K62" s="9"/>
      <c r="L62" s="78"/>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1:41" x14ac:dyDescent="0.35">
      <c r="A63" s="9" t="s">
        <v>5</v>
      </c>
      <c r="B63" s="9" t="str">
        <f>VLOOKUP(C63,'Organisation names'!$B$4:$E$130,4,FALSE)</f>
        <v>West Midlands</v>
      </c>
      <c r="C63" s="19" t="s">
        <v>63</v>
      </c>
      <c r="D63" s="9" t="str">
        <f>VLOOKUP(C63,'Organisation names'!$B$4:$E$130,2,FALSE)</f>
        <v>University Hospitals Of North Midlands NHS Trust</v>
      </c>
      <c r="E63" s="18">
        <v>282</v>
      </c>
      <c r="F63" s="20">
        <v>0.78014183044433594</v>
      </c>
      <c r="G63" s="20">
        <v>0.60283690690994263</v>
      </c>
      <c r="H63" s="20">
        <v>0.70567375421524048</v>
      </c>
      <c r="I63" s="9"/>
      <c r="J63" s="9"/>
      <c r="K63" s="9"/>
      <c r="L63" s="78"/>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1:41" x14ac:dyDescent="0.35">
      <c r="A64" s="9" t="s">
        <v>5</v>
      </c>
      <c r="B64" s="9" t="str">
        <f>VLOOKUP(C64,'Organisation names'!$B$4:$E$130,4,FALSE)</f>
        <v>Humber and North Yorkshire</v>
      </c>
      <c r="C64" s="19" t="s">
        <v>64</v>
      </c>
      <c r="D64" s="9" t="str">
        <f>VLOOKUP(C64,'Organisation names'!$B$4:$E$130,2,FALSE)</f>
        <v>Northern Lincolnshire and Goole NHS Foundation Trust</v>
      </c>
      <c r="E64" s="18">
        <v>162</v>
      </c>
      <c r="F64" s="20">
        <v>0.86419755220413208</v>
      </c>
      <c r="G64" s="20">
        <v>0.6111111044883728</v>
      </c>
      <c r="H64" s="20">
        <v>0.56172841787338257</v>
      </c>
      <c r="I64" s="9"/>
      <c r="J64" s="9"/>
      <c r="K64" s="9"/>
      <c r="L64" s="78"/>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1:41" x14ac:dyDescent="0.35">
      <c r="A65" s="9" t="s">
        <v>5</v>
      </c>
      <c r="B65" s="9" t="str">
        <f>VLOOKUP(C65,'Organisation names'!$B$4:$E$130,4,FALSE)</f>
        <v>Cheshire and Merseyside</v>
      </c>
      <c r="C65" s="19" t="s">
        <v>65</v>
      </c>
      <c r="D65" s="9" t="str">
        <f>VLOOKUP(C65,'Organisation names'!$B$4:$E$130,2,FALSE)</f>
        <v>East Cheshire NHS Trust</v>
      </c>
      <c r="E65" s="18">
        <v>52</v>
      </c>
      <c r="F65" s="20">
        <v>0.9038461446762085</v>
      </c>
      <c r="G65" s="20">
        <v>0.48076921701431269</v>
      </c>
      <c r="H65" s="20">
        <v>9.6153847873210907E-2</v>
      </c>
      <c r="I65" s="9"/>
      <c r="J65" s="9"/>
      <c r="K65" s="9"/>
      <c r="L65" s="78"/>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1:41" x14ac:dyDescent="0.35">
      <c r="A66" s="9" t="s">
        <v>5</v>
      </c>
      <c r="B66" s="9" t="str">
        <f>VLOOKUP(C66,'Organisation names'!$B$4:$E$130,4,FALSE)</f>
        <v>Cheshire and Merseyside</v>
      </c>
      <c r="C66" s="19" t="s">
        <v>66</v>
      </c>
      <c r="D66" s="9" t="str">
        <f>VLOOKUP(C66,'Organisation names'!$B$4:$E$130,2,FALSE)</f>
        <v>Countess Of Chester Hospital NHS Foundation Trust</v>
      </c>
      <c r="E66" s="18">
        <v>53</v>
      </c>
      <c r="F66" s="20">
        <v>0.71698111295700073</v>
      </c>
      <c r="G66" s="20">
        <v>0.58490568399429321</v>
      </c>
      <c r="H66" s="20">
        <v>0.64150941371917725</v>
      </c>
      <c r="I66" s="9"/>
      <c r="J66" s="9"/>
      <c r="K66" s="9"/>
      <c r="L66" s="78"/>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1:41" x14ac:dyDescent="0.35">
      <c r="A67" s="9" t="s">
        <v>5</v>
      </c>
      <c r="B67" s="9" t="str">
        <f>VLOOKUP(C67,'Organisation names'!$B$4:$E$130,4,FALSE)</f>
        <v>South East London</v>
      </c>
      <c r="C67" s="19" t="s">
        <v>67</v>
      </c>
      <c r="D67" s="9" t="str">
        <f>VLOOKUP(C67,'Organisation names'!$B$4:$E$130,2,FALSE)</f>
        <v>King's College Hospital NHS Foundation Trust</v>
      </c>
      <c r="E67" s="18">
        <v>343</v>
      </c>
      <c r="F67" s="20">
        <v>0.81049561500549316</v>
      </c>
      <c r="G67" s="20">
        <v>0.5451894998550415</v>
      </c>
      <c r="H67" s="20">
        <v>0.72303205728530884</v>
      </c>
      <c r="I67" s="9"/>
      <c r="J67" s="9"/>
      <c r="K67" s="9"/>
      <c r="L67" s="78"/>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1:41" x14ac:dyDescent="0.35">
      <c r="A68" s="9" t="s">
        <v>5</v>
      </c>
      <c r="B68" s="9" t="str">
        <f>VLOOKUP(C68,'Organisation names'!$B$4:$E$130,4,FALSE)</f>
        <v>East Midlands</v>
      </c>
      <c r="C68" s="19" t="s">
        <v>68</v>
      </c>
      <c r="D68" s="9" t="str">
        <f>VLOOKUP(C68,'Organisation names'!$B$4:$E$130,2,FALSE)</f>
        <v>Sherwood Forest Hospitals NHS Foundation Trust</v>
      </c>
      <c r="E68" s="18">
        <v>99</v>
      </c>
      <c r="F68" s="20">
        <v>0.38383838534355158</v>
      </c>
      <c r="G68" s="20">
        <v>0.53535354137420654</v>
      </c>
      <c r="H68" s="20">
        <v>0.37373736500740051</v>
      </c>
      <c r="I68" s="9"/>
      <c r="J68" s="9"/>
      <c r="K68" s="9"/>
      <c r="L68" s="78"/>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1" x14ac:dyDescent="0.35">
      <c r="A69" s="9" t="s">
        <v>5</v>
      </c>
      <c r="B69" s="9" t="str">
        <f>VLOOKUP(C69,'Organisation names'!$B$4:$E$130,4,FALSE)</f>
        <v>Peninsula</v>
      </c>
      <c r="C69" s="19" t="s">
        <v>69</v>
      </c>
      <c r="D69" s="9" t="str">
        <f>VLOOKUP(C69,'Organisation names'!$B$4:$E$130,2,FALSE)</f>
        <v>University Hospitals Plymouth NHS Trust</v>
      </c>
      <c r="E69" s="18">
        <v>197</v>
      </c>
      <c r="F69" s="20">
        <v>0.91370558738708496</v>
      </c>
      <c r="G69" s="20">
        <v>0.68020302057266235</v>
      </c>
      <c r="H69" s="20">
        <v>0.73096448183059692</v>
      </c>
      <c r="I69" s="9"/>
      <c r="J69" s="9"/>
      <c r="K69" s="9"/>
      <c r="L69" s="78"/>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1:41" x14ac:dyDescent="0.35">
      <c r="A70" s="9" t="s">
        <v>5</v>
      </c>
      <c r="B70" s="9" t="str">
        <f>VLOOKUP(C70,'Organisation names'!$B$4:$E$130,4,FALSE)</f>
        <v>West Midlands</v>
      </c>
      <c r="C70" s="19" t="s">
        <v>70</v>
      </c>
      <c r="D70" s="9" t="str">
        <f>VLOOKUP(C70,'Organisation names'!$B$4:$E$130,2,FALSE)</f>
        <v>University Hospitals Coventry and Warwickshire NHS Trust</v>
      </c>
      <c r="E70" s="18">
        <v>195</v>
      </c>
      <c r="F70" s="20">
        <v>0.89743590354919434</v>
      </c>
      <c r="G70" s="20">
        <v>0.74358975887298584</v>
      </c>
      <c r="H70" s="20">
        <v>0.70256412029266357</v>
      </c>
      <c r="I70" s="9"/>
      <c r="J70" s="9"/>
      <c r="K70" s="9"/>
      <c r="L70" s="78"/>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1:41" x14ac:dyDescent="0.35">
      <c r="A71" s="9" t="s">
        <v>5</v>
      </c>
      <c r="B71" s="9" t="str">
        <f>VLOOKUP(C71,'Organisation names'!$B$4:$E$130,4,FALSE)</f>
        <v>North Central London</v>
      </c>
      <c r="C71" s="19" t="s">
        <v>71</v>
      </c>
      <c r="D71" s="9" t="str">
        <f>VLOOKUP(C71,'Organisation names'!$B$4:$E$130,2,FALSE)</f>
        <v>Whittington Health NHS Trust</v>
      </c>
      <c r="E71" s="18">
        <v>34</v>
      </c>
      <c r="F71" s="20">
        <v>0.38235294818878168</v>
      </c>
      <c r="G71" s="20">
        <v>0.38235294818878168</v>
      </c>
      <c r="H71" s="20">
        <v>0.4117647111415863</v>
      </c>
      <c r="I71" s="9"/>
      <c r="J71" s="9"/>
      <c r="K71" s="9"/>
      <c r="L71" s="78"/>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1:41" x14ac:dyDescent="0.35">
      <c r="A72" s="9" t="s">
        <v>5</v>
      </c>
      <c r="B72" s="9" t="str">
        <f>VLOOKUP(C72,'Organisation names'!$B$4:$E$130,4,FALSE)</f>
        <v>West Midlands</v>
      </c>
      <c r="C72" s="19" t="s">
        <v>72</v>
      </c>
      <c r="D72" s="9" t="str">
        <f>VLOOKUP(C72,'Organisation names'!$B$4:$E$130,2,FALSE)</f>
        <v>Royal Wolverhampton NHS Trust</v>
      </c>
      <c r="E72" s="18">
        <v>143</v>
      </c>
      <c r="F72" s="20">
        <v>0.83916085958480835</v>
      </c>
      <c r="G72" s="20">
        <v>0.25174826383590698</v>
      </c>
      <c r="H72" s="20">
        <v>0.53846156597137451</v>
      </c>
      <c r="I72" s="9"/>
      <c r="J72" s="9"/>
      <c r="K72" s="9"/>
      <c r="L72" s="78"/>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1:41" x14ac:dyDescent="0.35">
      <c r="A73" s="9" t="s">
        <v>5</v>
      </c>
      <c r="B73" s="9" t="str">
        <f>VLOOKUP(C73,'Organisation names'!$B$4:$E$130,4,FALSE)</f>
        <v>West Midlands</v>
      </c>
      <c r="C73" s="19" t="s">
        <v>73</v>
      </c>
      <c r="D73" s="9" t="str">
        <f>VLOOKUP(C73,'Organisation names'!$B$4:$E$130,2,FALSE)</f>
        <v>Wye Valley NHS Trust</v>
      </c>
      <c r="E73" s="18">
        <v>68</v>
      </c>
      <c r="F73" s="20">
        <v>0.70588237047195435</v>
      </c>
      <c r="G73" s="20">
        <v>0.67647057771682739</v>
      </c>
      <c r="H73" s="20">
        <v>0.4117647111415863</v>
      </c>
      <c r="I73" s="9"/>
      <c r="J73" s="9"/>
      <c r="K73" s="9"/>
      <c r="L73" s="78"/>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1:41" x14ac:dyDescent="0.35">
      <c r="A74" s="9" t="s">
        <v>5</v>
      </c>
      <c r="B74" s="9" t="str">
        <f>VLOOKUP(C74,'Organisation names'!$B$4:$E$130,4,FALSE)</f>
        <v>West Midlands</v>
      </c>
      <c r="C74" s="19" t="s">
        <v>74</v>
      </c>
      <c r="D74" s="9" t="str">
        <f>VLOOKUP(C74,'Organisation names'!$B$4:$E$130,2,FALSE)</f>
        <v>George Eliot Hospital NHS Trust</v>
      </c>
      <c r="E74" s="18">
        <v>55</v>
      </c>
      <c r="F74" s="20">
        <v>0.81818181276321411</v>
      </c>
      <c r="G74" s="20">
        <v>0.81818181276321411</v>
      </c>
      <c r="H74" s="20">
        <v>0.80000001192092896</v>
      </c>
      <c r="I74" s="9"/>
      <c r="J74" s="9"/>
      <c r="K74" s="9"/>
      <c r="L74" s="78"/>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1:41" x14ac:dyDescent="0.35">
      <c r="A75" s="9" t="s">
        <v>5</v>
      </c>
      <c r="B75" s="9" t="str">
        <f>VLOOKUP(C75,'Organisation names'!$B$4:$E$130,4,FALSE)</f>
        <v xml:space="preserve">East of England </v>
      </c>
      <c r="C75" s="19" t="s">
        <v>75</v>
      </c>
      <c r="D75" s="9" t="str">
        <f>VLOOKUP(C75,'Organisation names'!$B$4:$E$130,2,FALSE)</f>
        <v>Norfolk and Norwich University Hospitals NHS Foundation Trust</v>
      </c>
      <c r="E75" s="18">
        <v>259</v>
      </c>
      <c r="F75" s="20">
        <v>0.92277991771697998</v>
      </c>
      <c r="G75" s="20">
        <v>0.62934362888336182</v>
      </c>
      <c r="H75" s="20">
        <v>0.73359072208404541</v>
      </c>
      <c r="I75" s="9"/>
      <c r="J75" s="9"/>
      <c r="K75" s="9"/>
      <c r="L75" s="78"/>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1:41" x14ac:dyDescent="0.35">
      <c r="A76" s="9" t="s">
        <v>5</v>
      </c>
      <c r="B76" s="9" t="str">
        <f>VLOOKUP(C76,'Organisation names'!$B$4:$E$130,4,FALSE)</f>
        <v>Greater Manchester</v>
      </c>
      <c r="C76" s="19" t="s">
        <v>76</v>
      </c>
      <c r="D76" s="9" t="str">
        <f>VLOOKUP(C76,'Organisation names'!$B$4:$E$130,2,FALSE)</f>
        <v>Northern Care Alliance NHS Foundation Trust</v>
      </c>
      <c r="E76" s="18">
        <v>273</v>
      </c>
      <c r="F76" s="20">
        <v>0.87912088632583618</v>
      </c>
      <c r="G76" s="20">
        <v>0.74358975887298584</v>
      </c>
      <c r="H76" s="20">
        <v>0.1758241802453995</v>
      </c>
      <c r="I76" s="9"/>
      <c r="J76" s="9"/>
      <c r="K76" s="9"/>
      <c r="L76" s="78"/>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35">
      <c r="A77" s="9" t="s">
        <v>5</v>
      </c>
      <c r="B77" s="9" t="str">
        <f>VLOOKUP(C77,'Organisation names'!$B$4:$E$130,4,FALSE)</f>
        <v>Greater Manchester</v>
      </c>
      <c r="C77" s="19" t="s">
        <v>77</v>
      </c>
      <c r="D77" s="9" t="str">
        <f>VLOOKUP(C77,'Organisation names'!$B$4:$E$130,2,FALSE)</f>
        <v>Bolton NHS Foundation Trust</v>
      </c>
      <c r="E77" s="18">
        <v>74</v>
      </c>
      <c r="F77" s="20">
        <v>0.97297298908233643</v>
      </c>
      <c r="G77" s="20">
        <v>0.59459459781646729</v>
      </c>
      <c r="H77" s="20">
        <v>0.662162184715271</v>
      </c>
      <c r="I77" s="9"/>
      <c r="J77" s="9"/>
      <c r="K77" s="9"/>
      <c r="L77" s="78"/>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1:41" x14ac:dyDescent="0.35">
      <c r="A78" s="9" t="s">
        <v>5</v>
      </c>
      <c r="B78" s="9" t="str">
        <f>VLOOKUP(C78,'Organisation names'!$B$4:$E$130,4,FALSE)</f>
        <v>Greater Manchester</v>
      </c>
      <c r="C78" s="19" t="s">
        <v>78</v>
      </c>
      <c r="D78" s="9" t="str">
        <f>VLOOKUP(C78,'Organisation names'!$B$4:$E$130,2,FALSE)</f>
        <v>Tameside and Glossop Integrated Care NHS Foundation Trust</v>
      </c>
      <c r="E78" s="18">
        <v>57</v>
      </c>
      <c r="F78" s="20">
        <v>0.78947371244430542</v>
      </c>
      <c r="G78" s="20">
        <v>0.66666668653488159</v>
      </c>
      <c r="H78" s="20">
        <v>0.24561403691768649</v>
      </c>
      <c r="I78" s="9"/>
      <c r="J78" s="9"/>
      <c r="K78" s="9"/>
      <c r="L78" s="78"/>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x14ac:dyDescent="0.35">
      <c r="A79" s="9" t="s">
        <v>5</v>
      </c>
      <c r="B79" s="9" t="str">
        <f>VLOOKUP(C79,'Organisation names'!$B$4:$E$130,4,FALSE)</f>
        <v>Thames Valley</v>
      </c>
      <c r="C79" s="19" t="s">
        <v>79</v>
      </c>
      <c r="D79" s="9" t="str">
        <f>VLOOKUP(C79,'Organisation names'!$B$4:$E$130,2,FALSE)</f>
        <v>Great Western Hospitals NHS Foundation Trust</v>
      </c>
      <c r="E79" s="18">
        <v>119</v>
      </c>
      <c r="F79" s="20">
        <v>0.80672270059585571</v>
      </c>
      <c r="G79" s="20">
        <v>0.54621851444244385</v>
      </c>
      <c r="H79" s="20">
        <v>0.80672270059585571</v>
      </c>
      <c r="I79" s="9"/>
      <c r="J79" s="9"/>
      <c r="K79" s="9"/>
      <c r="L79" s="78"/>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1:41" x14ac:dyDescent="0.35">
      <c r="A80" s="9" t="s">
        <v>5</v>
      </c>
      <c r="B80" s="9" t="str">
        <f>VLOOKUP(C80,'Organisation names'!$B$4:$E$130,4,FALSE)</f>
        <v>Wessex</v>
      </c>
      <c r="C80" s="19" t="s">
        <v>80</v>
      </c>
      <c r="D80" s="9" t="str">
        <f>VLOOKUP(C80,'Organisation names'!$B$4:$E$130,2,FALSE)</f>
        <v>Hampshire Hospitals NHS Foundation Trust</v>
      </c>
      <c r="E80" s="18">
        <v>125</v>
      </c>
      <c r="F80" s="20">
        <v>0.85600000619888306</v>
      </c>
      <c r="G80" s="20">
        <v>0.70399999618530273</v>
      </c>
      <c r="H80" s="20">
        <v>0.59200000762939453</v>
      </c>
      <c r="I80" s="9"/>
      <c r="J80" s="9"/>
      <c r="K80" s="9"/>
      <c r="L80" s="78"/>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1:41" x14ac:dyDescent="0.35">
      <c r="A81" s="9" t="s">
        <v>5</v>
      </c>
      <c r="B81" s="9" t="str">
        <f>VLOOKUP(C81,'Organisation names'!$B$4:$E$130,4,FALSE)</f>
        <v>Kent and Medway</v>
      </c>
      <c r="C81" s="19" t="s">
        <v>81</v>
      </c>
      <c r="D81" s="9" t="str">
        <f>VLOOKUP(C81,'Organisation names'!$B$4:$E$130,2,FALSE)</f>
        <v>Dartford and Gravesham NHS Trust</v>
      </c>
      <c r="E81" s="18">
        <v>97</v>
      </c>
      <c r="F81" s="20">
        <v>0.7835051417350769</v>
      </c>
      <c r="G81" s="20">
        <v>0.68041235208511353</v>
      </c>
      <c r="H81" s="20">
        <v>0.7010309100151062</v>
      </c>
      <c r="I81" s="9"/>
      <c r="J81" s="9"/>
      <c r="K81" s="9"/>
      <c r="L81" s="78"/>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1:41" x14ac:dyDescent="0.35">
      <c r="A82" s="9" t="s">
        <v>5</v>
      </c>
      <c r="B82" s="9" t="str">
        <f>VLOOKUP(C82,'Organisation names'!$B$4:$E$130,4,FALSE)</f>
        <v>West Midlands</v>
      </c>
      <c r="C82" s="19" t="s">
        <v>82</v>
      </c>
      <c r="D82" s="9" t="str">
        <f>VLOOKUP(C82,'Organisation names'!$B$4:$E$130,2,FALSE)</f>
        <v>Dudley Group NHS Foundation Trust</v>
      </c>
      <c r="E82" s="18">
        <v>146</v>
      </c>
      <c r="F82" s="20">
        <v>0.56164383888244629</v>
      </c>
      <c r="G82" s="20">
        <v>0.17808219790458679</v>
      </c>
      <c r="H82" s="20">
        <v>0.3835616409778595</v>
      </c>
      <c r="I82" s="9"/>
      <c r="J82" s="9"/>
      <c r="K82" s="9"/>
      <c r="L82" s="78"/>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1:41" x14ac:dyDescent="0.35">
      <c r="A83" s="9" t="s">
        <v>5</v>
      </c>
      <c r="B83" s="9" t="str">
        <f>VLOOKUP(C83,'Organisation names'!$B$4:$E$130,4,FALSE)</f>
        <v>Northern</v>
      </c>
      <c r="C83" s="19" t="s">
        <v>83</v>
      </c>
      <c r="D83" s="9" t="str">
        <f>VLOOKUP(C83,'Organisation names'!$B$4:$E$130,2,FALSE)</f>
        <v>North Cumbria Integrated Care NHS Foundation Trust</v>
      </c>
      <c r="E83" s="18">
        <v>107</v>
      </c>
      <c r="F83" s="20">
        <v>0.71962618827819824</v>
      </c>
      <c r="G83" s="20">
        <v>0.1401869207620621</v>
      </c>
      <c r="H83" s="20">
        <v>5.6074764579534531E-2</v>
      </c>
      <c r="I83" s="9"/>
      <c r="J83" s="9"/>
      <c r="K83" s="9"/>
      <c r="L83" s="78"/>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1:41" x14ac:dyDescent="0.35">
      <c r="A84" s="9" t="s">
        <v>5</v>
      </c>
      <c r="B84" s="9" t="str">
        <f>VLOOKUP(C84,'Organisation names'!$B$4:$E$130,4,FALSE)</f>
        <v>East Midlands</v>
      </c>
      <c r="C84" s="19" t="s">
        <v>84</v>
      </c>
      <c r="D84" s="9" t="str">
        <f>VLOOKUP(C84,'Organisation names'!$B$4:$E$130,2,FALSE)</f>
        <v>Kettering General Hospital NHS Foundation Trust</v>
      </c>
      <c r="E84" s="18">
        <v>77</v>
      </c>
      <c r="F84" s="20">
        <v>0.67532467842102051</v>
      </c>
      <c r="G84" s="20">
        <v>0.32467532157897949</v>
      </c>
      <c r="H84" s="20">
        <v>0.19480518996715551</v>
      </c>
      <c r="I84" s="9"/>
      <c r="J84" s="9"/>
      <c r="K84" s="9"/>
      <c r="L84" s="78"/>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1:41" x14ac:dyDescent="0.35">
      <c r="A85" s="9" t="s">
        <v>5</v>
      </c>
      <c r="B85" s="9" t="str">
        <f>VLOOKUP(C85,'Organisation names'!$B$4:$E$130,4,FALSE)</f>
        <v>East Midlands</v>
      </c>
      <c r="C85" s="19" t="s">
        <v>85</v>
      </c>
      <c r="D85" s="9" t="str">
        <f>VLOOKUP(C85,'Organisation names'!$B$4:$E$130,2,FALSE)</f>
        <v>Northampton General Hospital NHS Trust</v>
      </c>
      <c r="E85" s="18">
        <v>97</v>
      </c>
      <c r="F85" s="20">
        <v>0.79381442070007324</v>
      </c>
      <c r="G85" s="20">
        <v>0.40206184983253479</v>
      </c>
      <c r="H85" s="20">
        <v>0.56701028347015381</v>
      </c>
      <c r="I85" s="9"/>
      <c r="J85" s="9"/>
      <c r="K85" s="9"/>
      <c r="L85" s="78"/>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1:41" x14ac:dyDescent="0.35">
      <c r="A86" s="9" t="s">
        <v>5</v>
      </c>
      <c r="B86" s="9" t="str">
        <f>VLOOKUP(C86,'Organisation names'!$B$4:$E$130,4,FALSE)</f>
        <v>Somerset, Wiltshire, Avon and Gloucestershire</v>
      </c>
      <c r="C86" s="19" t="s">
        <v>86</v>
      </c>
      <c r="D86" s="9" t="str">
        <f>VLOOKUP(C86,'Organisation names'!$B$4:$E$130,2,FALSE)</f>
        <v>Salisbury NHS Foundation Trust</v>
      </c>
      <c r="E86" s="18">
        <v>76</v>
      </c>
      <c r="F86" s="20">
        <v>0.84210526943206787</v>
      </c>
      <c r="G86" s="20">
        <v>0.55263155698776245</v>
      </c>
      <c r="H86" s="20">
        <v>0.3815789520740509</v>
      </c>
      <c r="I86" s="9"/>
      <c r="J86" s="9"/>
      <c r="K86" s="9"/>
      <c r="L86" s="78"/>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1:41" x14ac:dyDescent="0.35">
      <c r="A87" s="9" t="s">
        <v>5</v>
      </c>
      <c r="B87" s="9" t="str">
        <f>VLOOKUP(C87,'Organisation names'!$B$4:$E$130,4,FALSE)</f>
        <v>South Yorkshire and Bassetlaw</v>
      </c>
      <c r="C87" s="19" t="s">
        <v>87</v>
      </c>
      <c r="D87" s="9" t="str">
        <f>VLOOKUP(C87,'Organisation names'!$B$4:$E$130,2,FALSE)</f>
        <v>Doncaster and Bassetlaw Teaching Hospitals NHS Foundation Trust</v>
      </c>
      <c r="E87" s="18">
        <v>145</v>
      </c>
      <c r="F87" s="20">
        <v>0.62758618593215942</v>
      </c>
      <c r="G87" s="20">
        <v>0.60689657926559448</v>
      </c>
      <c r="H87" s="20">
        <v>0.682758629322052</v>
      </c>
      <c r="I87" s="9"/>
      <c r="J87" s="9"/>
      <c r="K87" s="9"/>
      <c r="L87" s="78"/>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1:41" x14ac:dyDescent="0.35">
      <c r="A88" s="9" t="s">
        <v>5</v>
      </c>
      <c r="B88" s="9" t="str">
        <f>VLOOKUP(C88,'Organisation names'!$B$4:$E$130,4,FALSE)</f>
        <v>Kent and Medway</v>
      </c>
      <c r="C88" s="19" t="s">
        <v>88</v>
      </c>
      <c r="D88" s="9" t="str">
        <f>VLOOKUP(C88,'Organisation names'!$B$4:$E$130,2,FALSE)</f>
        <v>Medway NHS Foundation Trust</v>
      </c>
      <c r="E88" s="18">
        <v>96</v>
      </c>
      <c r="F88" s="20">
        <v>0.5</v>
      </c>
      <c r="G88" s="20">
        <v>0.1979166716337204</v>
      </c>
      <c r="H88" s="20">
        <v>0.1770833283662796</v>
      </c>
      <c r="I88" s="9"/>
      <c r="J88" s="9"/>
      <c r="K88" s="9"/>
      <c r="L88" s="78"/>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1:41" x14ac:dyDescent="0.35">
      <c r="A89" s="9" t="s">
        <v>5</v>
      </c>
      <c r="B89" s="9" t="str">
        <f>VLOOKUP(C89,'Organisation names'!$B$4:$E$130,4,FALSE)</f>
        <v>RM Partners West London</v>
      </c>
      <c r="C89" s="19" t="s">
        <v>89</v>
      </c>
      <c r="D89" s="9" t="str">
        <f>VLOOKUP(C89,'Organisation names'!$B$4:$E$130,2,FALSE)</f>
        <v>Royal Marsden NHS Foundation Trust^</v>
      </c>
      <c r="E89" s="18">
        <v>105</v>
      </c>
      <c r="F89" s="20">
        <v>0.67619049549102783</v>
      </c>
      <c r="G89" s="20">
        <v>0.65714287757873535</v>
      </c>
      <c r="H89" s="20">
        <v>0.22857142984867099</v>
      </c>
      <c r="I89" s="9"/>
      <c r="J89" s="9"/>
      <c r="K89" s="9"/>
      <c r="L89" s="78"/>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1:41" x14ac:dyDescent="0.35">
      <c r="A90" s="9" t="s">
        <v>5</v>
      </c>
      <c r="B90" s="9" t="str">
        <f>VLOOKUP(C90,'Organisation names'!$B$4:$E$130,4,FALSE)</f>
        <v>RM Partners West London</v>
      </c>
      <c r="C90" s="19" t="s">
        <v>90</v>
      </c>
      <c r="D90" s="9" t="str">
        <f>VLOOKUP(C90,'Organisation names'!$B$4:$E$130,2,FALSE)</f>
        <v>Chelsea and Westminster Hospital NHS Foundation Trust</v>
      </c>
      <c r="E90" s="18">
        <v>102</v>
      </c>
      <c r="F90" s="20">
        <v>0.72549021244049072</v>
      </c>
      <c r="G90" s="20">
        <v>0.60784316062927246</v>
      </c>
      <c r="H90" s="20">
        <v>0.30392158031463617</v>
      </c>
      <c r="I90" s="9"/>
      <c r="J90" s="9"/>
      <c r="K90" s="9"/>
      <c r="L90" s="78"/>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1:41" x14ac:dyDescent="0.35">
      <c r="A91" s="9" t="s">
        <v>5</v>
      </c>
      <c r="B91" s="9" t="str">
        <f>VLOOKUP(C91,'Organisation names'!$B$4:$E$130,4,FALSE)</f>
        <v xml:space="preserve">East of England </v>
      </c>
      <c r="C91" s="19" t="s">
        <v>91</v>
      </c>
      <c r="D91" s="9" t="str">
        <f>VLOOKUP(C91,'Organisation names'!$B$4:$E$130,2,FALSE)</f>
        <v>Princess Alexandra Hospital NHS Trust</v>
      </c>
      <c r="E91" s="18">
        <v>71</v>
      </c>
      <c r="F91" s="20">
        <v>0.92957746982574463</v>
      </c>
      <c r="G91" s="20">
        <v>0.81690138578414917</v>
      </c>
      <c r="H91" s="20">
        <v>0.33802816271781921</v>
      </c>
      <c r="I91" s="9"/>
      <c r="J91" s="9"/>
      <c r="K91" s="9"/>
      <c r="L91" s="78"/>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1:41" x14ac:dyDescent="0.35">
      <c r="A92" s="9" t="s">
        <v>5</v>
      </c>
      <c r="B92" s="9" t="str">
        <f>VLOOKUP(C92,'Organisation names'!$B$4:$E$130,4,FALSE)</f>
        <v>North East London</v>
      </c>
      <c r="C92" s="19" t="s">
        <v>92</v>
      </c>
      <c r="D92" s="9" t="str">
        <f>VLOOKUP(C92,'Organisation names'!$B$4:$E$130,2,FALSE)</f>
        <v>Homerton Healthcare NHS Foundation Trust</v>
      </c>
      <c r="E92" s="18">
        <v>30</v>
      </c>
      <c r="F92" s="20">
        <v>0.86666667461395264</v>
      </c>
      <c r="G92" s="20">
        <v>0</v>
      </c>
      <c r="H92" s="20">
        <v>3.3333335071802139E-2</v>
      </c>
      <c r="I92" s="9"/>
      <c r="J92" s="9"/>
      <c r="K92" s="9"/>
      <c r="L92" s="78"/>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1:41" x14ac:dyDescent="0.35">
      <c r="A93" s="9" t="s">
        <v>5</v>
      </c>
      <c r="B93" s="9" t="str">
        <f>VLOOKUP(C93,'Organisation names'!$B$4:$E$130,4,FALSE)</f>
        <v>Northern</v>
      </c>
      <c r="C93" s="19" t="s">
        <v>93</v>
      </c>
      <c r="D93" s="9" t="str">
        <f>VLOOKUP(C93,'Organisation names'!$B$4:$E$130,2,FALSE)</f>
        <v>Gateshead Health NHS Foundation Trust</v>
      </c>
      <c r="E93" s="18">
        <v>64</v>
      </c>
      <c r="F93" s="20">
        <v>0.90625</v>
      </c>
      <c r="G93" s="20">
        <v>0.609375</v>
      </c>
      <c r="H93" s="20">
        <v>0.734375</v>
      </c>
      <c r="I93" s="9"/>
      <c r="J93" s="9"/>
      <c r="K93" s="9"/>
      <c r="L93" s="78"/>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1:41" x14ac:dyDescent="0.35">
      <c r="A94" s="9" t="s">
        <v>5</v>
      </c>
      <c r="B94" s="9" t="str">
        <f>VLOOKUP(C94,'Organisation names'!$B$4:$E$130,4,FALSE)</f>
        <v>West Yorkshire and Harrogate</v>
      </c>
      <c r="C94" s="19" t="s">
        <v>94</v>
      </c>
      <c r="D94" s="9" t="str">
        <f>VLOOKUP(C94,'Organisation names'!$B$4:$E$130,2,FALSE)</f>
        <v>Leeds Teaching Hospitals NHS Trust</v>
      </c>
      <c r="E94" s="18">
        <v>330</v>
      </c>
      <c r="F94" s="20">
        <v>0.9272727370262146</v>
      </c>
      <c r="G94" s="20">
        <v>0.39696970582008362</v>
      </c>
      <c r="H94" s="20">
        <v>0.67575758695602417</v>
      </c>
      <c r="I94" s="9"/>
      <c r="J94" s="9"/>
      <c r="K94" s="9"/>
      <c r="L94" s="78"/>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1:41" x14ac:dyDescent="0.35">
      <c r="A95" s="9" t="s">
        <v>5</v>
      </c>
      <c r="B95" s="9" t="str">
        <f>VLOOKUP(C95,'Organisation names'!$B$4:$E$130,4,FALSE)</f>
        <v>Greater Manchester</v>
      </c>
      <c r="C95" s="19" t="s">
        <v>95</v>
      </c>
      <c r="D95" s="9" t="str">
        <f>VLOOKUP(C95,'Organisation names'!$B$4:$E$130,2,FALSE)</f>
        <v>Wrightington, Wigan and Leigh NHS Foundation Trust</v>
      </c>
      <c r="E95" s="18">
        <v>107</v>
      </c>
      <c r="F95" s="20">
        <v>0.94392526149749756</v>
      </c>
      <c r="G95" s="20">
        <v>0.90654206275939941</v>
      </c>
      <c r="H95" s="20">
        <v>0.64485979080200195</v>
      </c>
      <c r="I95" s="9"/>
      <c r="J95" s="9"/>
      <c r="K95" s="9"/>
      <c r="L95" s="78"/>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1:41" x14ac:dyDescent="0.35">
      <c r="A96" s="9" t="s">
        <v>5</v>
      </c>
      <c r="B96" s="9" t="str">
        <f>VLOOKUP(C96,'Organisation names'!$B$4:$E$130,4,FALSE)</f>
        <v>West Midlands</v>
      </c>
      <c r="C96" s="19" t="s">
        <v>96</v>
      </c>
      <c r="D96" s="9" t="str">
        <f>VLOOKUP(C96,'Organisation names'!$B$4:$E$130,2,FALSE)</f>
        <v>University Hospitals Birmingham NHS Foundation Trust</v>
      </c>
      <c r="E96" s="18">
        <v>478</v>
      </c>
      <c r="F96" s="20">
        <v>0.80125522613525391</v>
      </c>
      <c r="G96" s="20">
        <v>0.2259414196014404</v>
      </c>
      <c r="H96" s="20">
        <v>0.26150628924369812</v>
      </c>
      <c r="I96" s="9"/>
      <c r="J96" s="9"/>
      <c r="K96" s="9"/>
      <c r="L96" s="78"/>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1:41" x14ac:dyDescent="0.35">
      <c r="A97" s="9" t="s">
        <v>5</v>
      </c>
      <c r="B97" s="9" t="str">
        <f>VLOOKUP(C97,'Organisation names'!$B$4:$E$130,4,FALSE)</f>
        <v>North Central London</v>
      </c>
      <c r="C97" s="19" t="s">
        <v>97</v>
      </c>
      <c r="D97" s="9" t="str">
        <f>VLOOKUP(C97,'Organisation names'!$B$4:$E$130,2,FALSE)</f>
        <v>University College London Hospitals NHS Foundation Trust</v>
      </c>
      <c r="E97" s="18">
        <v>87</v>
      </c>
      <c r="F97" s="20">
        <v>0.26436781883239752</v>
      </c>
      <c r="G97" s="20">
        <v>8.0459773540496826E-2</v>
      </c>
      <c r="H97" s="20">
        <v>2.2988505661487579E-2</v>
      </c>
      <c r="I97" s="9"/>
      <c r="J97" s="9"/>
      <c r="K97" s="9"/>
      <c r="L97" s="78"/>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1:41" x14ac:dyDescent="0.35">
      <c r="A98" s="9" t="s">
        <v>5</v>
      </c>
      <c r="B98" s="9" t="str">
        <f>VLOOKUP(C98,'Organisation names'!$B$4:$E$130,4,FALSE)</f>
        <v>Northern</v>
      </c>
      <c r="C98" s="19" t="s">
        <v>98</v>
      </c>
      <c r="D98" s="9" t="str">
        <f>VLOOKUP(C98,'Organisation names'!$B$4:$E$130,2,FALSE)</f>
        <v>Newcastle Upon Tyne Hospitals NHS Foundation Trust</v>
      </c>
      <c r="E98" s="18">
        <v>351</v>
      </c>
      <c r="F98" s="20">
        <v>0.75783473253250122</v>
      </c>
      <c r="G98" s="20">
        <v>0.76638174057006836</v>
      </c>
      <c r="H98" s="20">
        <v>0.70370370149612427</v>
      </c>
      <c r="I98" s="9"/>
      <c r="J98" s="9"/>
      <c r="K98" s="9"/>
      <c r="L98" s="78"/>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1:41" x14ac:dyDescent="0.35">
      <c r="A99" s="9" t="s">
        <v>5</v>
      </c>
      <c r="B99" s="9" t="str">
        <f>VLOOKUP(C99,'Organisation names'!$B$4:$E$130,4,FALSE)</f>
        <v>Somerset, Wiltshire, Avon and Gloucestershire</v>
      </c>
      <c r="C99" s="19" t="s">
        <v>99</v>
      </c>
      <c r="D99" s="9" t="str">
        <f>VLOOKUP(C99,'Organisation names'!$B$4:$E$130,2,FALSE)</f>
        <v>Gloucestershire Hospitals NHS Foundation Trust</v>
      </c>
      <c r="E99" s="18">
        <v>242</v>
      </c>
      <c r="F99" s="20">
        <v>0.94214874505996704</v>
      </c>
      <c r="G99" s="20">
        <v>0.85537189245223999</v>
      </c>
      <c r="H99" s="20">
        <v>0.80991733074188232</v>
      </c>
      <c r="I99" s="9"/>
      <c r="J99" s="9"/>
      <c r="K99" s="9"/>
      <c r="L99" s="78"/>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1:41" x14ac:dyDescent="0.35">
      <c r="A100" s="9" t="s">
        <v>5</v>
      </c>
      <c r="B100" s="9" t="str">
        <f>VLOOKUP(C100,'Organisation names'!$B$4:$E$130,4,FALSE)</f>
        <v>Northern</v>
      </c>
      <c r="C100" s="19" t="s">
        <v>100</v>
      </c>
      <c r="D100" s="9" t="str">
        <f>VLOOKUP(C100,'Organisation names'!$B$4:$E$130,2,FALSE)</f>
        <v>Northumbria Healthcare NHS Foundation Trust</v>
      </c>
      <c r="E100" s="18">
        <v>134</v>
      </c>
      <c r="F100" s="20">
        <v>0.73880594968795776</v>
      </c>
      <c r="G100" s="20">
        <v>0.7238805890083313</v>
      </c>
      <c r="H100" s="20">
        <v>0.48507463932037348</v>
      </c>
      <c r="I100" s="9"/>
      <c r="J100" s="9"/>
      <c r="K100" s="9"/>
      <c r="L100" s="78"/>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1:41" x14ac:dyDescent="0.35">
      <c r="A101" s="9" t="s">
        <v>5</v>
      </c>
      <c r="B101" s="9" t="str">
        <f>VLOOKUP(C101,'Organisation names'!$B$4:$E$130,4,FALSE)</f>
        <v>East Midlands</v>
      </c>
      <c r="C101" s="19" t="s">
        <v>101</v>
      </c>
      <c r="D101" s="9" t="str">
        <f>VLOOKUP(C101,'Organisation names'!$B$4:$E$130,2,FALSE)</f>
        <v>University Hospitals Of Derby and Burton NHS Foundation Trust</v>
      </c>
      <c r="E101" s="18">
        <v>309</v>
      </c>
      <c r="F101" s="20">
        <v>0.73462784290313721</v>
      </c>
      <c r="G101" s="20">
        <v>0.7216828465461731</v>
      </c>
      <c r="H101" s="20">
        <v>0.35922330617904658</v>
      </c>
      <c r="I101" s="9"/>
      <c r="J101" s="9"/>
      <c r="K101" s="9"/>
      <c r="L101" s="78"/>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1:41" x14ac:dyDescent="0.35">
      <c r="A102" s="9" t="s">
        <v>5</v>
      </c>
      <c r="B102" s="9" t="str">
        <f>VLOOKUP(C102,'Organisation names'!$B$4:$E$130,4,FALSE)</f>
        <v>Thames Valley</v>
      </c>
      <c r="C102" s="19" t="s">
        <v>102</v>
      </c>
      <c r="D102" s="9" t="str">
        <f>VLOOKUP(C102,'Organisation names'!$B$4:$E$130,2,FALSE)</f>
        <v>Oxford University Hospitals NHS Foundation Trust</v>
      </c>
      <c r="E102" s="18">
        <v>321</v>
      </c>
      <c r="F102" s="20">
        <v>0.77570092678070068</v>
      </c>
      <c r="G102" s="20">
        <v>0.43613708019256592</v>
      </c>
      <c r="H102" s="20">
        <v>0.70093458890914917</v>
      </c>
      <c r="I102" s="9"/>
      <c r="J102" s="9"/>
      <c r="K102" s="9"/>
      <c r="L102" s="78"/>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1:41" x14ac:dyDescent="0.35">
      <c r="A103" s="9" t="s">
        <v>5</v>
      </c>
      <c r="B103" s="9" t="str">
        <f>VLOOKUP(C103,'Organisation names'!$B$4:$E$130,4,FALSE)</f>
        <v>Surrey and Sussex</v>
      </c>
      <c r="C103" s="19" t="s">
        <v>103</v>
      </c>
      <c r="D103" s="9" t="str">
        <f>VLOOKUP(C103,'Organisation names'!$B$4:$E$130,2,FALSE)</f>
        <v>Ashford and St Peter's Hospitals NHS Foundation Trust</v>
      </c>
      <c r="E103" s="18">
        <v>107</v>
      </c>
      <c r="F103" s="20">
        <v>0.514018714427948</v>
      </c>
      <c r="G103" s="20">
        <v>0.57943922281265259</v>
      </c>
      <c r="H103" s="20">
        <v>0.3177570104598999</v>
      </c>
      <c r="I103" s="9"/>
      <c r="J103" s="9"/>
      <c r="K103" s="9"/>
      <c r="L103" s="78"/>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1:41" x14ac:dyDescent="0.35">
      <c r="A104" s="9" t="s">
        <v>5</v>
      </c>
      <c r="B104" s="9" t="str">
        <f>VLOOKUP(C104,'Organisation names'!$B$4:$E$130,4,FALSE)</f>
        <v>Surrey and Sussex</v>
      </c>
      <c r="C104" s="19" t="s">
        <v>104</v>
      </c>
      <c r="D104" s="9" t="str">
        <f>VLOOKUP(C104,'Organisation names'!$B$4:$E$130,2,FALSE)</f>
        <v>Surrey and Sussex Healthcare NHS Trust</v>
      </c>
      <c r="E104" s="18">
        <v>136</v>
      </c>
      <c r="F104" s="20">
        <v>0.54411762952804565</v>
      </c>
      <c r="G104" s="20">
        <v>0.1838235259056091</v>
      </c>
      <c r="H104" s="20">
        <v>0.23529411852359769</v>
      </c>
      <c r="I104" s="9"/>
      <c r="J104" s="9"/>
      <c r="K104" s="9"/>
      <c r="L104" s="78"/>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1:41" x14ac:dyDescent="0.35">
      <c r="A105" s="9" t="s">
        <v>5</v>
      </c>
      <c r="B105" s="9" t="str">
        <f>VLOOKUP(C105,'Organisation names'!$B$4:$E$130,4,FALSE)</f>
        <v>Northern</v>
      </c>
      <c r="C105" s="19" t="s">
        <v>105</v>
      </c>
      <c r="D105" s="9" t="str">
        <f>VLOOKUP(C105,'Organisation names'!$B$4:$E$130,2,FALSE)</f>
        <v>South Tees Hospitals NHS Foundation Trust</v>
      </c>
      <c r="E105" s="18">
        <v>130</v>
      </c>
      <c r="F105" s="20">
        <v>0.74615383148193359</v>
      </c>
      <c r="G105" s="20">
        <v>0.36153846979141241</v>
      </c>
      <c r="H105" s="20">
        <v>0.13076923787593839</v>
      </c>
      <c r="I105" s="9"/>
      <c r="J105" s="9"/>
      <c r="K105" s="9"/>
      <c r="L105" s="78"/>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1:41" x14ac:dyDescent="0.35">
      <c r="A106" s="9" t="s">
        <v>5</v>
      </c>
      <c r="B106" s="9" t="str">
        <f>VLOOKUP(C106,'Organisation names'!$B$4:$E$130,4,FALSE)</f>
        <v>Lancashire and South Cumbria</v>
      </c>
      <c r="C106" s="19" t="s">
        <v>106</v>
      </c>
      <c r="D106" s="9" t="str">
        <f>VLOOKUP(C106,'Organisation names'!$B$4:$E$130,2,FALSE)</f>
        <v>University Hospitals Of Morecambe Bay NHS Foundation Trust</v>
      </c>
      <c r="E106" s="18">
        <v>104</v>
      </c>
      <c r="F106" s="20">
        <v>0.80769228935241699</v>
      </c>
      <c r="G106" s="20">
        <v>0.67307692766189575</v>
      </c>
      <c r="H106" s="20">
        <v>0.55769228935241699</v>
      </c>
      <c r="I106" s="9"/>
      <c r="J106" s="9"/>
      <c r="K106" s="9"/>
      <c r="L106" s="78"/>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1:41" x14ac:dyDescent="0.35">
      <c r="A107" s="9" t="s">
        <v>5</v>
      </c>
      <c r="B107" s="9" t="str">
        <f>VLOOKUP(C107,'Organisation names'!$B$4:$E$130,4,FALSE)</f>
        <v>Somerset, Wiltshire, Avon and Gloucestershire</v>
      </c>
      <c r="C107" s="19" t="s">
        <v>107</v>
      </c>
      <c r="D107" s="9" t="str">
        <f>VLOOKUP(C107,'Organisation names'!$B$4:$E$130,2,FALSE)</f>
        <v>North Bristol NHS Trust</v>
      </c>
      <c r="E107" s="18">
        <v>102</v>
      </c>
      <c r="F107" s="20">
        <v>0.77450978755950928</v>
      </c>
      <c r="G107" s="20">
        <v>1.960784383118153E-2</v>
      </c>
      <c r="H107" s="20">
        <v>0.27450981736183172</v>
      </c>
      <c r="I107" s="9"/>
      <c r="J107" s="9"/>
      <c r="K107" s="9"/>
      <c r="L107" s="78"/>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1:41" x14ac:dyDescent="0.35">
      <c r="A108" s="9" t="s">
        <v>5</v>
      </c>
      <c r="B108" s="9" t="str">
        <f>VLOOKUP(C108,'Organisation names'!$B$4:$E$130,4,FALSE)</f>
        <v>RM Partners West London</v>
      </c>
      <c r="C108" s="19" t="s">
        <v>108</v>
      </c>
      <c r="D108" s="9" t="str">
        <f>VLOOKUP(C108,'Organisation names'!$B$4:$E$130,2,FALSE)</f>
        <v>Epsom and St Helier University Hospitals NHS Trust</v>
      </c>
      <c r="E108" s="18">
        <v>102</v>
      </c>
      <c r="F108" s="20">
        <v>0.55882352590560913</v>
      </c>
      <c r="G108" s="20">
        <v>0.52941179275512695</v>
      </c>
      <c r="H108" s="20">
        <v>5.8823529630899429E-2</v>
      </c>
      <c r="I108" s="9"/>
      <c r="J108" s="9"/>
      <c r="K108" s="9"/>
      <c r="L108" s="78"/>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1:41" x14ac:dyDescent="0.35">
      <c r="A109" s="9" t="s">
        <v>5</v>
      </c>
      <c r="B109" s="9" t="str">
        <f>VLOOKUP(C109,'Organisation names'!$B$4:$E$130,4,FALSE)</f>
        <v>Kent and Medway</v>
      </c>
      <c r="C109" s="19" t="s">
        <v>109</v>
      </c>
      <c r="D109" s="9" t="str">
        <f>VLOOKUP(C109,'Organisation names'!$B$4:$E$130,2,FALSE)</f>
        <v>East Kent Hospitals University NHS Foundation Trust</v>
      </c>
      <c r="E109" s="18">
        <v>216</v>
      </c>
      <c r="F109" s="20">
        <v>0.78240740299224854</v>
      </c>
      <c r="G109" s="20">
        <v>0.7638888955116272</v>
      </c>
      <c r="H109" s="20">
        <v>0.53703701496124268</v>
      </c>
      <c r="I109" s="9"/>
      <c r="J109" s="9"/>
      <c r="K109" s="9"/>
      <c r="L109" s="78"/>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1:41" x14ac:dyDescent="0.35">
      <c r="A110" s="9" t="s">
        <v>5</v>
      </c>
      <c r="B110" s="9" t="str">
        <f>VLOOKUP(C110,'Organisation names'!$B$4:$E$130,4,FALSE)</f>
        <v>Northern</v>
      </c>
      <c r="C110" s="19" t="s">
        <v>110</v>
      </c>
      <c r="D110" s="9" t="str">
        <f>VLOOKUP(C110,'Organisation names'!$B$4:$E$130,2,FALSE)</f>
        <v>North Tees and Hartlepool NHS Foundation Trust</v>
      </c>
      <c r="E110" s="18">
        <v>133</v>
      </c>
      <c r="F110" s="20">
        <v>0.84962403774261475</v>
      </c>
      <c r="G110" s="20">
        <v>0.8195488452911377</v>
      </c>
      <c r="H110" s="20">
        <v>0.69924813508987427</v>
      </c>
      <c r="I110" s="9"/>
      <c r="J110" s="9"/>
      <c r="K110" s="9"/>
      <c r="L110" s="78"/>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1:41" x14ac:dyDescent="0.35">
      <c r="A111" s="9" t="s">
        <v>5</v>
      </c>
      <c r="B111" s="9" t="str">
        <f>VLOOKUP(C111,'Organisation names'!$B$4:$E$130,4,FALSE)</f>
        <v>Humber and North Yorkshire</v>
      </c>
      <c r="C111" s="19" t="s">
        <v>111</v>
      </c>
      <c r="D111" s="9" t="str">
        <f>VLOOKUP(C111,'Organisation names'!$B$4:$E$130,2,FALSE)</f>
        <v>Hull University Teaching Hospitals NHS Trust</v>
      </c>
      <c r="E111" s="18">
        <v>235</v>
      </c>
      <c r="F111" s="20">
        <v>0.70638298988342285</v>
      </c>
      <c r="G111" s="20">
        <v>0.42553192377090449</v>
      </c>
      <c r="H111" s="20">
        <v>0.51914894580841064</v>
      </c>
      <c r="I111" s="9"/>
      <c r="J111" s="9"/>
      <c r="K111" s="9"/>
      <c r="L111" s="78"/>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1:41" x14ac:dyDescent="0.35">
      <c r="A112" s="9" t="s">
        <v>5</v>
      </c>
      <c r="B112" s="9" t="str">
        <f>VLOOKUP(C112,'Organisation names'!$B$4:$E$130,4,FALSE)</f>
        <v>East Midlands</v>
      </c>
      <c r="C112" s="19" t="s">
        <v>112</v>
      </c>
      <c r="D112" s="9" t="str">
        <f>VLOOKUP(C112,'Organisation names'!$B$4:$E$130,2,FALSE)</f>
        <v>United Lincolnshire Hospitals NHS Trust</v>
      </c>
      <c r="E112" s="18">
        <v>192</v>
      </c>
      <c r="F112" s="20">
        <v>0.63020831346511841</v>
      </c>
      <c r="G112" s="20">
        <v>0.58854168653488159</v>
      </c>
      <c r="H112" s="20">
        <v>3.125E-2</v>
      </c>
      <c r="I112" s="9"/>
      <c r="J112" s="9"/>
      <c r="K112" s="9"/>
      <c r="L112" s="78"/>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1:41" x14ac:dyDescent="0.35">
      <c r="A113" s="9" t="s">
        <v>5</v>
      </c>
      <c r="B113" s="9" t="str">
        <f>VLOOKUP(C113,'Organisation names'!$B$4:$E$130,4,FALSE)</f>
        <v>East Midlands</v>
      </c>
      <c r="C113" s="19" t="s">
        <v>113</v>
      </c>
      <c r="D113" s="9" t="str">
        <f>VLOOKUP(C113,'Organisation names'!$B$4:$E$130,2,FALSE)</f>
        <v>University Hospitals Of Leicester NHS Trust</v>
      </c>
      <c r="E113" s="18">
        <v>321</v>
      </c>
      <c r="F113" s="20">
        <v>0.66666668653488159</v>
      </c>
      <c r="G113" s="20">
        <v>7.1651093661785126E-2</v>
      </c>
      <c r="H113" s="20">
        <v>0.12772585451602941</v>
      </c>
      <c r="I113" s="9"/>
      <c r="J113" s="9"/>
      <c r="K113" s="9"/>
      <c r="L113" s="78"/>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1:41" x14ac:dyDescent="0.35">
      <c r="A114" s="9" t="s">
        <v>5</v>
      </c>
      <c r="B114" s="9" t="str">
        <f>VLOOKUP(C114,'Organisation names'!$B$4:$E$130,4,FALSE)</f>
        <v>Kent and Medway</v>
      </c>
      <c r="C114" s="19" t="s">
        <v>114</v>
      </c>
      <c r="D114" s="9" t="str">
        <f>VLOOKUP(C114,'Organisation names'!$B$4:$E$130,2,FALSE)</f>
        <v>Maidstone and Tunbridge Wells NHS Trust</v>
      </c>
      <c r="E114" s="18">
        <v>183</v>
      </c>
      <c r="F114" s="20">
        <v>0.69945353269577026</v>
      </c>
      <c r="G114" s="20">
        <v>0.54098361730575562</v>
      </c>
      <c r="H114" s="20">
        <v>0.44262295961379999</v>
      </c>
      <c r="I114" s="9"/>
      <c r="J114" s="9"/>
      <c r="K114" s="9"/>
      <c r="L114" s="78"/>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row r="115" spans="1:41" x14ac:dyDescent="0.35">
      <c r="A115" s="9" t="s">
        <v>5</v>
      </c>
      <c r="B115" s="9" t="str">
        <f>VLOOKUP(C115,'Organisation names'!$B$4:$E$130,4,FALSE)</f>
        <v xml:space="preserve">East of England </v>
      </c>
      <c r="C115" s="19" t="s">
        <v>115</v>
      </c>
      <c r="D115" s="9" t="str">
        <f>VLOOKUP(C115,'Organisation names'!$B$4:$E$130,2,FALSE)</f>
        <v>West Hertfordshire Teaching Hospitals NHS Trust</v>
      </c>
      <c r="E115" s="18">
        <v>147</v>
      </c>
      <c r="F115" s="20">
        <v>0.92517006397247314</v>
      </c>
      <c r="G115" s="20">
        <v>0.87074828147888184</v>
      </c>
      <c r="H115" s="20">
        <v>0.82993197441101074</v>
      </c>
      <c r="I115" s="9"/>
      <c r="J115" s="9"/>
      <c r="K115" s="9"/>
      <c r="L115" s="78"/>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row>
    <row r="116" spans="1:41" x14ac:dyDescent="0.35">
      <c r="A116" s="9" t="s">
        <v>5</v>
      </c>
      <c r="B116" s="9" t="str">
        <f>VLOOKUP(C116,'Organisation names'!$B$4:$E$130,4,FALSE)</f>
        <v xml:space="preserve">East of England </v>
      </c>
      <c r="C116" s="19" t="s">
        <v>116</v>
      </c>
      <c r="D116" s="9" t="str">
        <f>VLOOKUP(C116,'Organisation names'!$B$4:$E$130,2,FALSE)</f>
        <v>East and North Hertfordshire NHS Trust</v>
      </c>
      <c r="E116" s="18">
        <v>121</v>
      </c>
      <c r="F116" s="20">
        <v>0.73553717136383057</v>
      </c>
      <c r="G116" s="20">
        <v>0.2066115736961365</v>
      </c>
      <c r="H116" s="20">
        <v>0.23140496015548709</v>
      </c>
      <c r="I116" s="9"/>
      <c r="J116" s="9"/>
      <c r="K116" s="9"/>
      <c r="L116" s="78"/>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row>
    <row r="117" spans="1:41" x14ac:dyDescent="0.35">
      <c r="A117" s="9" t="s">
        <v>5</v>
      </c>
      <c r="B117" s="9" t="str">
        <f>VLOOKUP(C117,'Organisation names'!$B$4:$E$130,4,FALSE)</f>
        <v>Greater Manchester</v>
      </c>
      <c r="C117" s="19" t="s">
        <v>117</v>
      </c>
      <c r="D117" s="9" t="str">
        <f>VLOOKUP(C117,'Organisation names'!$B$4:$E$130,2,FALSE)</f>
        <v>Stockport NHS Foundation Trust</v>
      </c>
      <c r="E117" s="18">
        <v>101</v>
      </c>
      <c r="F117" s="20">
        <v>0.86138612031936646</v>
      </c>
      <c r="G117" s="20">
        <v>0.37623763084411621</v>
      </c>
      <c r="H117" s="20">
        <v>0.46534654498100281</v>
      </c>
      <c r="I117" s="9"/>
      <c r="J117" s="9"/>
      <c r="K117" s="9"/>
      <c r="L117" s="78"/>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row>
    <row r="118" spans="1:41" x14ac:dyDescent="0.35">
      <c r="A118" s="9" t="s">
        <v>5</v>
      </c>
      <c r="B118" s="9" t="str">
        <f>VLOOKUP(C118,'Organisation names'!$B$4:$E$130,4,FALSE)</f>
        <v>West Midlands</v>
      </c>
      <c r="C118" s="19" t="s">
        <v>118</v>
      </c>
      <c r="D118" s="9" t="str">
        <f>VLOOKUP(C118,'Organisation names'!$B$4:$E$130,2,FALSE)</f>
        <v>Worcestershire Acute Hospitals NHS Trust</v>
      </c>
      <c r="E118" s="18">
        <v>231</v>
      </c>
      <c r="F118" s="20">
        <v>0.88311690092086792</v>
      </c>
      <c r="G118" s="20">
        <v>0.84415584802627563</v>
      </c>
      <c r="H118" s="20">
        <v>0.52813851833343506</v>
      </c>
      <c r="I118" s="9"/>
      <c r="J118" s="9"/>
      <c r="K118" s="9"/>
      <c r="L118" s="78"/>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row>
    <row r="119" spans="1:41" x14ac:dyDescent="0.35">
      <c r="A119" s="9" t="s">
        <v>5</v>
      </c>
      <c r="B119" s="9" t="str">
        <f>VLOOKUP(C119,'Organisation names'!$B$4:$E$130,4,FALSE)</f>
        <v>Cheshire and Merseyside</v>
      </c>
      <c r="C119" s="19" t="s">
        <v>119</v>
      </c>
      <c r="D119" s="9" t="str">
        <f>VLOOKUP(C119,'Organisation names'!$B$4:$E$130,2,FALSE)</f>
        <v>Warrington and Halton Teaching Hospitals NHS Foundation Trust</v>
      </c>
      <c r="E119" s="18">
        <v>64</v>
      </c>
      <c r="F119" s="20">
        <v>0.75</v>
      </c>
      <c r="G119" s="20">
        <v>0.53125</v>
      </c>
      <c r="H119" s="20">
        <v>0.375</v>
      </c>
      <c r="I119" s="9"/>
      <c r="J119" s="9"/>
      <c r="K119" s="9"/>
      <c r="L119" s="78"/>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row>
    <row r="120" spans="1:41" x14ac:dyDescent="0.35">
      <c r="A120" s="9" t="s">
        <v>5</v>
      </c>
      <c r="B120" s="9" t="str">
        <f>VLOOKUP(C120,'Organisation names'!$B$4:$E$130,4,FALSE)</f>
        <v>West Yorkshire and Harrogate</v>
      </c>
      <c r="C120" s="19" t="s">
        <v>120</v>
      </c>
      <c r="D120" s="9" t="str">
        <f>VLOOKUP(C120,'Organisation names'!$B$4:$E$130,2,FALSE)</f>
        <v>Calderdale and Huddersfield NHS Foundation Trust</v>
      </c>
      <c r="E120" s="18">
        <v>137</v>
      </c>
      <c r="F120" s="20">
        <v>0.87591242790222168</v>
      </c>
      <c r="G120" s="20">
        <v>0.77372264862060547</v>
      </c>
      <c r="H120" s="20">
        <v>0.81021898984909058</v>
      </c>
      <c r="I120" s="9"/>
      <c r="J120" s="9"/>
      <c r="K120" s="9"/>
      <c r="L120" s="78"/>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row>
    <row r="121" spans="1:41" x14ac:dyDescent="0.35">
      <c r="A121" s="9" t="s">
        <v>5</v>
      </c>
      <c r="B121" s="9" t="str">
        <f>VLOOKUP(C121,'Organisation names'!$B$4:$E$130,4,FALSE)</f>
        <v>East Midlands</v>
      </c>
      <c r="C121" s="19" t="s">
        <v>121</v>
      </c>
      <c r="D121" s="9" t="str">
        <f>VLOOKUP(C121,'Organisation names'!$B$4:$E$130,2,FALSE)</f>
        <v>Nottingham University Hospitals NHS Trust</v>
      </c>
      <c r="E121" s="18">
        <v>394</v>
      </c>
      <c r="F121" s="20">
        <v>0.50253808498382568</v>
      </c>
      <c r="G121" s="20">
        <v>0.60406088829040527</v>
      </c>
      <c r="H121" s="20">
        <v>0.30203044414520258</v>
      </c>
      <c r="I121" s="9"/>
      <c r="J121" s="9"/>
      <c r="K121" s="9"/>
      <c r="L121" s="78"/>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row>
    <row r="122" spans="1:41" x14ac:dyDescent="0.35">
      <c r="A122" s="9" t="s">
        <v>5</v>
      </c>
      <c r="B122" s="9" t="str">
        <f>VLOOKUP(C122,'Organisation names'!$B$4:$E$130,4,FALSE)</f>
        <v>Surrey and Sussex</v>
      </c>
      <c r="C122" s="19" t="s">
        <v>122</v>
      </c>
      <c r="D122" s="9" t="str">
        <f>VLOOKUP(C122,'Organisation names'!$B$4:$E$130,2,FALSE)</f>
        <v>East Sussex Healthcare NHS Trust</v>
      </c>
      <c r="E122" s="18">
        <v>186</v>
      </c>
      <c r="F122" s="20">
        <v>0.61827957630157471</v>
      </c>
      <c r="G122" s="20">
        <v>6.4516127109527588E-2</v>
      </c>
      <c r="H122" s="20">
        <v>0.2204301059246063</v>
      </c>
      <c r="I122" s="9"/>
      <c r="J122" s="9"/>
      <c r="K122" s="9"/>
      <c r="L122" s="78"/>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row>
    <row r="123" spans="1:41" x14ac:dyDescent="0.35">
      <c r="A123" s="9" t="s">
        <v>5</v>
      </c>
      <c r="B123" s="9" t="str">
        <f>VLOOKUP(C123,'Organisation names'!$B$4:$E$130,4,FALSE)</f>
        <v>West Yorkshire and Harrogate</v>
      </c>
      <c r="C123" s="19" t="s">
        <v>123</v>
      </c>
      <c r="D123" s="9" t="str">
        <f>VLOOKUP(C123,'Organisation names'!$B$4:$E$130,2,FALSE)</f>
        <v>Mid Yorkshire Teaching NHS Trust</v>
      </c>
      <c r="E123" s="18">
        <v>162</v>
      </c>
      <c r="F123" s="20">
        <v>0.80864197015762329</v>
      </c>
      <c r="G123" s="20">
        <v>0.47530865669250488</v>
      </c>
      <c r="H123" s="20">
        <v>0.54320985078811646</v>
      </c>
      <c r="I123" s="9"/>
      <c r="J123" s="9"/>
      <c r="K123" s="9"/>
      <c r="L123" s="78"/>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row>
    <row r="124" spans="1:41" x14ac:dyDescent="0.35">
      <c r="A124" s="9" t="s">
        <v>5</v>
      </c>
      <c r="B124" s="9" t="str">
        <f>VLOOKUP(C124,'Organisation names'!$B$4:$E$130,4,FALSE)</f>
        <v>West Midlands</v>
      </c>
      <c r="C124" s="19" t="s">
        <v>124</v>
      </c>
      <c r="D124" s="9" t="str">
        <f>VLOOKUP(C124,'Organisation names'!$B$4:$E$130,2,FALSE)</f>
        <v>Sandwell and West Birmingham Hospitals NHS Trust</v>
      </c>
      <c r="E124" s="18">
        <v>135</v>
      </c>
      <c r="F124" s="20">
        <v>0.88148146867752075</v>
      </c>
      <c r="G124" s="20">
        <v>0.53333336114883423</v>
      </c>
      <c r="H124" s="20">
        <v>0.27407407760620123</v>
      </c>
      <c r="I124" s="9"/>
      <c r="J124" s="9"/>
      <c r="K124" s="9"/>
      <c r="L124" s="78"/>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row>
    <row r="125" spans="1:41" x14ac:dyDescent="0.35">
      <c r="A125" s="9" t="s">
        <v>5</v>
      </c>
      <c r="B125" s="9" t="str">
        <f>VLOOKUP(C125,'Organisation names'!$B$4:$E$130,4,FALSE)</f>
        <v>Lancashire and South Cumbria</v>
      </c>
      <c r="C125" s="19" t="s">
        <v>125</v>
      </c>
      <c r="D125" s="9" t="str">
        <f>VLOOKUP(C125,'Organisation names'!$B$4:$E$130,2,FALSE)</f>
        <v>Blackpool Teaching Hospitals NHS Foundation Trust</v>
      </c>
      <c r="E125" s="18">
        <v>109</v>
      </c>
      <c r="F125" s="20">
        <v>0.88990825414657593</v>
      </c>
      <c r="G125" s="20">
        <v>0.80733942985534668</v>
      </c>
      <c r="H125" s="20">
        <v>0.64220184087753296</v>
      </c>
      <c r="I125" s="9"/>
      <c r="J125" s="9"/>
      <c r="K125" s="9"/>
      <c r="L125" s="78"/>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row>
    <row r="126" spans="1:41" x14ac:dyDescent="0.35">
      <c r="A126" s="9" t="s">
        <v>5</v>
      </c>
      <c r="B126" s="9" t="str">
        <f>VLOOKUP(C126,'Organisation names'!$B$4:$E$130,4,FALSE)</f>
        <v>Lancashire and South Cumbria</v>
      </c>
      <c r="C126" s="19" t="s">
        <v>126</v>
      </c>
      <c r="D126" s="9" t="str">
        <f>VLOOKUP(C126,'Organisation names'!$B$4:$E$130,2,FALSE)</f>
        <v>Lancashire Teaching Hospitals NHS Foundation Trust</v>
      </c>
      <c r="E126" s="18">
        <v>103</v>
      </c>
      <c r="F126" s="20">
        <v>0.86407768726348877</v>
      </c>
      <c r="G126" s="20">
        <v>0.73786407709121704</v>
      </c>
      <c r="H126" s="20">
        <v>0.46601942181587219</v>
      </c>
      <c r="I126" s="9"/>
      <c r="J126" s="9"/>
      <c r="K126" s="9"/>
      <c r="L126" s="78"/>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row>
    <row r="127" spans="1:41" x14ac:dyDescent="0.35">
      <c r="A127" s="9" t="s">
        <v>5</v>
      </c>
      <c r="B127" s="9" t="str">
        <f>VLOOKUP(C127,'Organisation names'!$B$4:$E$130,4,FALSE)</f>
        <v>Northern</v>
      </c>
      <c r="C127" s="19" t="s">
        <v>127</v>
      </c>
      <c r="D127" s="9" t="str">
        <f>VLOOKUP(C127,'Organisation names'!$B$4:$E$130,2,FALSE)</f>
        <v>County Durham and Darlington NHS Foundation Trust</v>
      </c>
      <c r="E127" s="18">
        <v>144</v>
      </c>
      <c r="F127" s="20">
        <v>0.78472220897674561</v>
      </c>
      <c r="G127" s="20">
        <v>0.78472220897674561</v>
      </c>
      <c r="H127" s="20">
        <v>0.83333331346511841</v>
      </c>
      <c r="I127" s="9"/>
      <c r="J127" s="9"/>
      <c r="K127" s="9"/>
      <c r="L127" s="78"/>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row>
    <row r="128" spans="1:41" x14ac:dyDescent="0.35">
      <c r="A128" s="9" t="s">
        <v>5</v>
      </c>
      <c r="B128" s="9" t="str">
        <f>VLOOKUP(C128,'Organisation names'!$B$4:$E$130,4,FALSE)</f>
        <v>Thames Valley</v>
      </c>
      <c r="C128" s="19" t="s">
        <v>128</v>
      </c>
      <c r="D128" s="9" t="str">
        <f>VLOOKUP(C128,'Organisation names'!$B$4:$E$130,2,FALSE)</f>
        <v>Buckinghamshire Healthcare NHS Trust</v>
      </c>
      <c r="E128" s="18">
        <v>93</v>
      </c>
      <c r="F128" s="20">
        <v>0.64516127109527588</v>
      </c>
      <c r="G128" s="20">
        <v>0.301075279712677</v>
      </c>
      <c r="H128" s="20">
        <v>0.55913978815078735</v>
      </c>
      <c r="I128" s="9"/>
      <c r="J128" s="9"/>
      <c r="K128" s="9"/>
      <c r="L128" s="78"/>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row>
    <row r="129" spans="1:41" x14ac:dyDescent="0.35">
      <c r="A129" s="9" t="s">
        <v>5</v>
      </c>
      <c r="B129" s="9" t="str">
        <f>VLOOKUP(C129,'Organisation names'!$B$4:$E$130,4,FALSE)</f>
        <v>Lancashire and South Cumbria</v>
      </c>
      <c r="C129" s="19" t="s">
        <v>129</v>
      </c>
      <c r="D129" s="9" t="str">
        <f>VLOOKUP(C129,'Organisation names'!$B$4:$E$130,2,FALSE)</f>
        <v>East Lancashire Hospitals NHS Trust</v>
      </c>
      <c r="E129" s="18">
        <v>226</v>
      </c>
      <c r="F129" s="20">
        <v>0.87610620260238647</v>
      </c>
      <c r="G129" s="20">
        <v>0.62831860780715942</v>
      </c>
      <c r="H129" s="20">
        <v>0.48672565817832952</v>
      </c>
      <c r="I129" s="9"/>
      <c r="J129" s="9"/>
      <c r="K129" s="9"/>
      <c r="L129" s="78"/>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row>
    <row r="130" spans="1:41" x14ac:dyDescent="0.35">
      <c r="A130" s="9" t="s">
        <v>5</v>
      </c>
      <c r="B130" s="9" t="str">
        <f>VLOOKUP(C130,'Organisation names'!$B$4:$E$130,4,FALSE)</f>
        <v>West Midlands</v>
      </c>
      <c r="C130" s="19" t="s">
        <v>130</v>
      </c>
      <c r="D130" s="9" t="str">
        <f>VLOOKUP(C130,'Organisation names'!$B$4:$E$130,2,FALSE)</f>
        <v>Shrewsbury and Telford Hospital NHS Trust</v>
      </c>
      <c r="E130" s="18">
        <v>146</v>
      </c>
      <c r="F130" s="20">
        <v>0.86986303329467773</v>
      </c>
      <c r="G130" s="20">
        <v>0.89726024866104126</v>
      </c>
      <c r="H130" s="20">
        <v>0.77397263050079346</v>
      </c>
      <c r="I130" s="9"/>
      <c r="J130" s="9"/>
      <c r="K130" s="9"/>
      <c r="L130" s="78"/>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row>
    <row r="131" spans="1:41" x14ac:dyDescent="0.35">
      <c r="A131" s="9" t="s">
        <v>5</v>
      </c>
      <c r="B131" s="9" t="str">
        <f>VLOOKUP(C131,'Organisation names'!$B$4:$E$130,4,FALSE)</f>
        <v>RM Partners West London</v>
      </c>
      <c r="C131" s="19" t="s">
        <v>131</v>
      </c>
      <c r="D131" s="9" t="str">
        <f>VLOOKUP(C131,'Organisation names'!$B$4:$E$130,2,FALSE)</f>
        <v>Imperial College Healthcare NHS Trust</v>
      </c>
      <c r="E131" s="18">
        <v>188</v>
      </c>
      <c r="F131" s="20">
        <v>0.39361703395843511</v>
      </c>
      <c r="G131" s="20">
        <v>0.32978722453117371</v>
      </c>
      <c r="H131" s="20">
        <v>0.24468085169792181</v>
      </c>
      <c r="I131" s="9"/>
      <c r="J131" s="9"/>
      <c r="K131" s="9"/>
      <c r="L131" s="78"/>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row>
    <row r="132" spans="1:41" x14ac:dyDescent="0.35">
      <c r="A132" s="9" t="s">
        <v>5</v>
      </c>
      <c r="B132" s="9" t="str">
        <f>VLOOKUP(C132,'Organisation names'!$B$4:$E$130,4,FALSE)</f>
        <v>Surrey and Sussex</v>
      </c>
      <c r="C132" s="19" t="s">
        <v>132</v>
      </c>
      <c r="D132" s="9" t="str">
        <f>VLOOKUP(C132,'Organisation names'!$B$4:$E$130,2,FALSE)</f>
        <v>University Hospitals Sussex NHS Foundation Trust</v>
      </c>
      <c r="E132" s="18">
        <v>384</v>
      </c>
      <c r="F132" s="20">
        <v>0.734375</v>
      </c>
      <c r="G132" s="20">
        <v>0.55729168653488159</v>
      </c>
      <c r="H132" s="20">
        <v>0.4609375</v>
      </c>
      <c r="I132" s="9"/>
      <c r="J132" s="9"/>
      <c r="K132" s="9"/>
      <c r="L132" s="78"/>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row>
    <row r="133" spans="1:4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row>
    <row r="134" spans="1:41" x14ac:dyDescent="0.35">
      <c r="A134" s="9"/>
      <c r="B134" s="9" t="s">
        <v>300</v>
      </c>
      <c r="C134" s="9" t="s">
        <v>301</v>
      </c>
      <c r="D134" s="9"/>
      <c r="E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row>
    <row r="135" spans="1:41" x14ac:dyDescent="0.35">
      <c r="A135" s="9"/>
      <c r="B135" s="23" t="s">
        <v>337</v>
      </c>
      <c r="C135" s="9" t="s">
        <v>338</v>
      </c>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row>
    <row r="136" spans="1:41" x14ac:dyDescent="0.35">
      <c r="A136" s="9"/>
      <c r="B136" s="23" t="s">
        <v>339</v>
      </c>
      <c r="C136" s="79" t="s">
        <v>732</v>
      </c>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row>
    <row r="137" spans="1:4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row>
    <row r="138" spans="1:4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row>
    <row r="139" spans="1:4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row>
    <row r="140" spans="1:4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row>
    <row r="141" spans="1:4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row>
    <row r="142" spans="1:4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row>
    <row r="143" spans="1:4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row>
    <row r="144" spans="1:4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row>
    <row r="145" spans="1:4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row>
    <row r="146" spans="1:4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row>
    <row r="147" spans="1:4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row>
    <row r="148" spans="1:4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row>
    <row r="149" spans="1:4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row>
    <row r="150" spans="1:4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row>
    <row r="151" spans="1:4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row>
    <row r="152" spans="1:4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row>
    <row r="153" spans="1:4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row>
    <row r="154" spans="1:4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row>
    <row r="155" spans="1:4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row>
    <row r="156" spans="1:4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row>
    <row r="157" spans="1:4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row>
    <row r="158" spans="1:4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row>
    <row r="159" spans="1:4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row>
    <row r="160" spans="1:4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row>
    <row r="161" spans="1:4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row>
    <row r="162" spans="1:4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row>
    <row r="163" spans="1:4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row>
    <row r="164" spans="1:4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row>
    <row r="165" spans="1:4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row>
    <row r="166" spans="1:4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row>
    <row r="167" spans="1:4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row>
    <row r="169" spans="1:4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row>
    <row r="174" spans="1:4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row>
    <row r="175" spans="1:4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row>
    <row r="176" spans="1:4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row>
    <row r="177" spans="1:4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row>
    <row r="179" spans="1:4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row>
    <row r="180" spans="1:4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row>
    <row r="182" spans="1:4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row>
    <row r="183" spans="1:4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row>
    <row r="186" spans="1:4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row>
    <row r="187" spans="1:4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row>
    <row r="188" spans="1:4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row>
    <row r="189" spans="1:4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row>
    <row r="190" spans="1:4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row>
    <row r="191" spans="1:4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row>
    <row r="192" spans="1:4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row>
    <row r="193" spans="1:4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row>
    <row r="194" spans="1:4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row>
    <row r="195" spans="1:4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row>
    <row r="196" spans="1:4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row>
    <row r="197" spans="1:4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row>
    <row r="200" spans="1:4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row>
    <row r="203" spans="1:4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row>
    <row r="204" spans="1:4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row>
    <row r="205" spans="1:4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row>
    <row r="206" spans="1:4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row>
    <row r="207" spans="1:4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row>
    <row r="208" spans="1:4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row>
    <row r="209" spans="1:4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row>
    <row r="210" spans="1:4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row>
    <row r="211" spans="1:4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row>
    <row r="212" spans="1:4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row>
    <row r="213" spans="1:4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row>
    <row r="214" spans="1:4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row>
    <row r="215" spans="1:4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row>
    <row r="217" spans="1:4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row>
    <row r="220" spans="1:4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row>
    <row r="221" spans="1:4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row>
    <row r="222" spans="1:4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row>
    <row r="223" spans="1:4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4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row>
    <row r="226" spans="1:4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row>
    <row r="227" spans="1:4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row>
    <row r="228" spans="1:4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row>
    <row r="229" spans="1:4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row>
    <row r="230" spans="1:4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row>
    <row r="231" spans="1:4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row>
    <row r="232" spans="1:4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row>
    <row r="233" spans="1:4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row>
    <row r="234" spans="1:4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row>
    <row r="235" spans="1:4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row>
    <row r="236" spans="1:4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row>
    <row r="237" spans="1:4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row>
    <row r="238" spans="1:4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row>
    <row r="239" spans="1:4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row>
    <row r="240" spans="1:4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row>
    <row r="241" spans="1:4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row>
    <row r="242" spans="1:4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row>
    <row r="243" spans="1:4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row>
    <row r="244" spans="1:4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row>
  </sheetData>
  <autoFilter ref="A9:H132" xr:uid="{00000000-0009-0000-0000-000002000000}"/>
  <mergeCells count="2">
    <mergeCell ref="F8:H8"/>
    <mergeCell ref="B10:D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43"/>
  <sheetViews>
    <sheetView workbookViewId="0">
      <pane ySplit="11" topLeftCell="A12" activePane="bottomLeft" state="frozen"/>
      <selection pane="bottomLeft" activeCell="C14" sqref="C14"/>
    </sheetView>
  </sheetViews>
  <sheetFormatPr defaultRowHeight="14.5" x14ac:dyDescent="0.35"/>
  <cols>
    <col min="1" max="1" width="9.1796875" customWidth="1"/>
    <col min="2" max="2" width="44.1796875" customWidth="1"/>
    <col min="3" max="3" width="16" customWidth="1"/>
    <col min="4" max="4" width="11.7265625" customWidth="1"/>
    <col min="5" max="5" width="12" customWidth="1"/>
    <col min="6" max="6" width="13.26953125" customWidth="1"/>
  </cols>
  <sheetData>
    <row r="1" spans="1:39" x14ac:dyDescent="0.35">
      <c r="A1" s="61"/>
    </row>
    <row r="2" spans="1:39" ht="21" x14ac:dyDescent="0.5">
      <c r="A2" s="8" t="s">
        <v>333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x14ac:dyDescent="0.35">
      <c r="A3" s="9"/>
      <c r="B3" s="9" t="s">
        <v>328</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x14ac:dyDescent="0.35">
      <c r="A4" s="9"/>
      <c r="B4" s="9" t="s">
        <v>329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x14ac:dyDescent="0.35">
      <c r="A5" s="9"/>
      <c r="B5" s="9" t="s">
        <v>616</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x14ac:dyDescent="0.35">
      <c r="A6" s="9"/>
      <c r="B6" s="9" t="s">
        <v>336</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row>
    <row r="7" spans="1:39" x14ac:dyDescent="0.35">
      <c r="A7" s="9"/>
      <c r="B7" s="9" t="s">
        <v>549</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row>
    <row r="8" spans="1:39" x14ac:dyDescent="0.3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row>
    <row r="9" spans="1:39" s="5" customFormat="1" ht="14.25" customHeight="1" x14ac:dyDescent="0.35">
      <c r="A9" s="10"/>
      <c r="B9" s="10"/>
      <c r="C9" s="10"/>
      <c r="D9" s="91" t="s">
        <v>10</v>
      </c>
      <c r="E9" s="91"/>
      <c r="F9" s="91"/>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s="17" customFormat="1" ht="43.5" x14ac:dyDescent="0.35">
      <c r="A10" s="3" t="s">
        <v>305</v>
      </c>
      <c r="B10" s="3" t="s">
        <v>1</v>
      </c>
      <c r="C10" s="15" t="s">
        <v>304</v>
      </c>
      <c r="D10" s="15" t="s">
        <v>7</v>
      </c>
      <c r="E10" s="15" t="s">
        <v>8</v>
      </c>
      <c r="F10" s="15" t="s">
        <v>9</v>
      </c>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s="5" customFormat="1" x14ac:dyDescent="0.35">
      <c r="A11" s="10" t="s">
        <v>5</v>
      </c>
      <c r="B11" s="25" t="s">
        <v>332</v>
      </c>
      <c r="C11" s="11">
        <v>19308</v>
      </c>
      <c r="D11" s="12">
        <v>0.76</v>
      </c>
      <c r="E11" s="12">
        <v>0.52</v>
      </c>
      <c r="F11" s="12">
        <v>0.46</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x14ac:dyDescent="0.35">
      <c r="A12" s="9" t="s">
        <v>5</v>
      </c>
      <c r="B12" s="9" t="s">
        <v>145</v>
      </c>
      <c r="C12" s="59">
        <v>908</v>
      </c>
      <c r="D12" s="27">
        <v>0.80726873874664307</v>
      </c>
      <c r="E12" s="27">
        <v>0.74008810520172119</v>
      </c>
      <c r="F12" s="27">
        <v>0.48568281531333918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x14ac:dyDescent="0.35">
      <c r="A13" s="9" t="s">
        <v>5</v>
      </c>
      <c r="B13" s="9" t="s">
        <v>146</v>
      </c>
      <c r="C13" s="59">
        <v>1489</v>
      </c>
      <c r="D13" s="27">
        <v>0.62256550788879395</v>
      </c>
      <c r="E13" s="27">
        <v>0.47951644659042358</v>
      </c>
      <c r="F13" s="27">
        <v>0.2578912079334259</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row>
    <row r="14" spans="1:39" x14ac:dyDescent="0.35">
      <c r="A14" s="9" t="s">
        <v>5</v>
      </c>
      <c r="B14" s="9" t="s">
        <v>335</v>
      </c>
      <c r="C14" s="59">
        <v>2177</v>
      </c>
      <c r="D14" s="27">
        <v>0.85760217905044556</v>
      </c>
      <c r="E14" s="27">
        <v>0.50895726680755615</v>
      </c>
      <c r="F14" s="27">
        <v>0.52365642786026001</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row>
    <row r="15" spans="1:39" x14ac:dyDescent="0.35">
      <c r="A15" s="9" t="s">
        <v>5</v>
      </c>
      <c r="B15" s="9" t="s">
        <v>147</v>
      </c>
      <c r="C15" s="59">
        <v>934</v>
      </c>
      <c r="D15" s="27">
        <v>0.86616700887680054</v>
      </c>
      <c r="E15" s="27">
        <v>0.6231263279914856</v>
      </c>
      <c r="F15" s="27">
        <v>0.29871520400047302</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row>
    <row r="16" spans="1:39" x14ac:dyDescent="0.35">
      <c r="A16" s="9" t="s">
        <v>5</v>
      </c>
      <c r="B16" s="9" t="s">
        <v>148</v>
      </c>
      <c r="C16" s="59">
        <v>608</v>
      </c>
      <c r="D16" s="27">
        <v>0.80756580829620361</v>
      </c>
      <c r="E16" s="27">
        <v>0.57730263471603394</v>
      </c>
      <c r="F16" s="27">
        <v>0.54934209585189819</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x14ac:dyDescent="0.35">
      <c r="A17" s="9" t="s">
        <v>5</v>
      </c>
      <c r="B17" s="9" t="s">
        <v>149</v>
      </c>
      <c r="C17" s="59">
        <v>592</v>
      </c>
      <c r="D17" s="27">
        <v>0.71114861965179443</v>
      </c>
      <c r="E17" s="27">
        <v>0.58952701091766357</v>
      </c>
      <c r="F17" s="27">
        <v>0.47635135054588318</v>
      </c>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row>
    <row r="18" spans="1:39" x14ac:dyDescent="0.35">
      <c r="A18" s="9" t="s">
        <v>5</v>
      </c>
      <c r="B18" s="9" t="s">
        <v>150</v>
      </c>
      <c r="C18" s="59">
        <v>542</v>
      </c>
      <c r="D18" s="27">
        <v>0.86346864700317383</v>
      </c>
      <c r="E18" s="27">
        <v>0.69372695684432983</v>
      </c>
      <c r="F18" s="27">
        <v>0.52767527103424072</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row>
    <row r="19" spans="1:39" x14ac:dyDescent="0.35">
      <c r="A19" s="9" t="s">
        <v>5</v>
      </c>
      <c r="B19" s="9" t="s">
        <v>151</v>
      </c>
      <c r="C19" s="59">
        <v>500</v>
      </c>
      <c r="D19" s="27">
        <v>0.35400000214576721</v>
      </c>
      <c r="E19" s="27">
        <v>0.11599999666213991</v>
      </c>
      <c r="F19" s="27">
        <v>0.13199999928474429</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row>
    <row r="20" spans="1:39" x14ac:dyDescent="0.35">
      <c r="A20" s="9" t="s">
        <v>5</v>
      </c>
      <c r="B20" s="9" t="s">
        <v>152</v>
      </c>
      <c r="C20" s="59">
        <v>392</v>
      </c>
      <c r="D20" s="27">
        <v>0.66326528787612915</v>
      </c>
      <c r="E20" s="27">
        <v>0.15561224520206449</v>
      </c>
      <c r="F20" s="27">
        <v>7.9081632196903229E-2</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row>
    <row r="21" spans="1:39" x14ac:dyDescent="0.35">
      <c r="A21" s="9" t="s">
        <v>5</v>
      </c>
      <c r="B21" s="9" t="s">
        <v>153</v>
      </c>
      <c r="C21" s="59">
        <v>1219</v>
      </c>
      <c r="D21" s="27">
        <v>0.78671044111251831</v>
      </c>
      <c r="E21" s="27">
        <v>0.6628383994102478</v>
      </c>
      <c r="F21" s="27">
        <v>0.56275635957717896</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row>
    <row r="22" spans="1:39" x14ac:dyDescent="0.35">
      <c r="A22" s="9" t="s">
        <v>5</v>
      </c>
      <c r="B22" s="9" t="s">
        <v>154</v>
      </c>
      <c r="C22" s="59">
        <v>776</v>
      </c>
      <c r="D22" s="27">
        <v>0.86082476377487183</v>
      </c>
      <c r="E22" s="27">
        <v>0.5914948582649231</v>
      </c>
      <c r="F22" s="27">
        <v>0.57345360517501831</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x14ac:dyDescent="0.35">
      <c r="A23" s="9" t="s">
        <v>5</v>
      </c>
      <c r="B23" s="9" t="s">
        <v>155</v>
      </c>
      <c r="C23" s="59">
        <v>925</v>
      </c>
      <c r="D23" s="27">
        <v>0.56108105182647705</v>
      </c>
      <c r="E23" s="27">
        <v>0.44972974061965942</v>
      </c>
      <c r="F23" s="27">
        <v>0.32540541887283331</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x14ac:dyDescent="0.35">
      <c r="A24" s="9" t="s">
        <v>5</v>
      </c>
      <c r="B24" s="9" t="s">
        <v>156</v>
      </c>
      <c r="C24" s="59">
        <v>1041</v>
      </c>
      <c r="D24" s="27">
        <v>0.8146013617515564</v>
      </c>
      <c r="E24" s="27">
        <v>0.44668588042259222</v>
      </c>
      <c r="F24" s="27">
        <v>0.44188281893730158</v>
      </c>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39" x14ac:dyDescent="0.35">
      <c r="A25" s="9" t="s">
        <v>5</v>
      </c>
      <c r="B25" s="9" t="s">
        <v>157</v>
      </c>
      <c r="C25" s="59">
        <v>555</v>
      </c>
      <c r="D25" s="27">
        <v>0.72432434558868408</v>
      </c>
      <c r="E25" s="27">
        <v>0.4954954981803894</v>
      </c>
      <c r="F25" s="27">
        <v>0.65585583448410034</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1:39" x14ac:dyDescent="0.35">
      <c r="A26" s="9" t="s">
        <v>5</v>
      </c>
      <c r="B26" s="9" t="s">
        <v>158</v>
      </c>
      <c r="C26" s="59">
        <v>724</v>
      </c>
      <c r="D26" s="27">
        <v>0.63950276374816895</v>
      </c>
      <c r="E26" s="27">
        <v>0.39917126297950739</v>
      </c>
      <c r="F26" s="27">
        <v>0.45441988110542297</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row>
    <row r="27" spans="1:39" x14ac:dyDescent="0.35">
      <c r="A27" s="9" t="s">
        <v>5</v>
      </c>
      <c r="B27" s="9" t="s">
        <v>159</v>
      </c>
      <c r="C27" s="59">
        <v>1266</v>
      </c>
      <c r="D27" s="27">
        <v>0.61374408006668091</v>
      </c>
      <c r="E27" s="27">
        <v>0.3538704514503479</v>
      </c>
      <c r="F27" s="27">
        <v>0.28436020016670233</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row>
    <row r="28" spans="1:39" x14ac:dyDescent="0.35">
      <c r="A28" s="9" t="s">
        <v>5</v>
      </c>
      <c r="B28" s="9" t="s">
        <v>160</v>
      </c>
      <c r="C28" s="59">
        <v>668</v>
      </c>
      <c r="D28" s="27">
        <v>0.77544909715652466</v>
      </c>
      <c r="E28" s="27">
        <v>0.43712574243545532</v>
      </c>
      <c r="F28" s="27">
        <v>0.73203593492507935</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x14ac:dyDescent="0.35">
      <c r="A29" s="9" t="s">
        <v>5</v>
      </c>
      <c r="B29" s="9" t="s">
        <v>161</v>
      </c>
      <c r="C29" s="59">
        <v>1038</v>
      </c>
      <c r="D29" s="27">
        <v>0.92292869091033936</v>
      </c>
      <c r="E29" s="27">
        <v>0.65221577882766724</v>
      </c>
      <c r="F29" s="27">
        <v>0.47880539298057562</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row>
    <row r="30" spans="1:39" x14ac:dyDescent="0.35">
      <c r="A30" s="9" t="s">
        <v>5</v>
      </c>
      <c r="B30" s="9" t="s">
        <v>162</v>
      </c>
      <c r="C30" s="59">
        <v>2027</v>
      </c>
      <c r="D30" s="27">
        <v>0.80661076307296753</v>
      </c>
      <c r="E30" s="27">
        <v>0.50863343477249146</v>
      </c>
      <c r="F30" s="27">
        <v>0.49975332617759699</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row>
    <row r="31" spans="1:39" x14ac:dyDescent="0.35">
      <c r="A31" s="9" t="s">
        <v>5</v>
      </c>
      <c r="B31" s="9" t="s">
        <v>163</v>
      </c>
      <c r="C31" s="59">
        <v>891</v>
      </c>
      <c r="D31" s="27">
        <v>0.89562290906906128</v>
      </c>
      <c r="E31" s="27">
        <v>0.58473622798919678</v>
      </c>
      <c r="F31" s="27">
        <v>0.70931535959243774</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row>
    <row r="32" spans="1:39"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x14ac:dyDescent="0.35">
      <c r="A33" s="9"/>
      <c r="B33" s="9" t="s">
        <v>300</v>
      </c>
      <c r="C33" s="9" t="s">
        <v>301</v>
      </c>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row>
    <row r="36" spans="1:39"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row>
    <row r="37" spans="1:39"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row>
    <row r="38" spans="1:39"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row>
    <row r="39" spans="1:39"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row>
    <row r="40" spans="1:39"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row r="42" spans="1:39"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row>
    <row r="43" spans="1:39"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39"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row>
    <row r="45" spans="1:39"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row>
    <row r="46" spans="1:39"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row>
    <row r="48" spans="1:39"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row>
    <row r="49" spans="1:39"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row>
    <row r="50" spans="1:39"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row>
    <row r="51" spans="1:39"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row>
    <row r="52" spans="1:39"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39"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39"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39"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39"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row>
    <row r="58" spans="1:39"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row>
    <row r="60" spans="1:39"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row>
    <row r="61" spans="1:39"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row>
    <row r="62" spans="1:39"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row>
    <row r="63" spans="1:39"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row>
    <row r="64" spans="1:39"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row>
    <row r="65" spans="1:39"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row>
    <row r="66" spans="1:39"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row>
    <row r="67" spans="1:39"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39"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39"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39"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39"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row>
    <row r="72" spans="1:39"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39"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row>
    <row r="74" spans="1:39"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row>
    <row r="75" spans="1:39"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row>
    <row r="76" spans="1:39"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row>
    <row r="77" spans="1:39"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row>
    <row r="78" spans="1:39"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row>
    <row r="79" spans="1:39"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row>
    <row r="80" spans="1:39"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row>
    <row r="81" spans="1:39"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row>
    <row r="82" spans="1:39"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row>
    <row r="83" spans="1:39"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row>
    <row r="84" spans="1:39"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row>
    <row r="85" spans="1:39"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row>
    <row r="86" spans="1:39"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row>
    <row r="87" spans="1:39"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row>
    <row r="88" spans="1:39"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row>
    <row r="89" spans="1:39"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row>
    <row r="90" spans="1:39"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row>
    <row r="91" spans="1:39"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row>
    <row r="92" spans="1:39"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row>
    <row r="93" spans="1:39"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row>
    <row r="94" spans="1:39"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row>
    <row r="95" spans="1:39"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row>
    <row r="96" spans="1:39"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row>
    <row r="97" spans="1:39"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row>
    <row r="98" spans="1:39"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row>
    <row r="99" spans="1:39" x14ac:dyDescent="0.3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row>
    <row r="100" spans="1:39"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row>
    <row r="101" spans="1:39"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row>
    <row r="102" spans="1:39"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row>
    <row r="103" spans="1:39"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row>
    <row r="104" spans="1:39"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row>
    <row r="105" spans="1:39"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row>
    <row r="106" spans="1:39"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row>
    <row r="107" spans="1:39"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row>
    <row r="108" spans="1:39"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row>
    <row r="109" spans="1:39"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row>
    <row r="110" spans="1:39"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row>
    <row r="111" spans="1:39"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1:39"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row>
    <row r="113" spans="1:39"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row>
    <row r="114" spans="1:39"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row>
    <row r="115" spans="1:39"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row>
    <row r="116" spans="1:39"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row>
    <row r="117" spans="1:39"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row>
    <row r="118" spans="1:39"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row>
    <row r="119" spans="1:39"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row>
    <row r="120" spans="1:39"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row>
    <row r="121" spans="1:39"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row>
    <row r="122" spans="1:39"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row>
    <row r="123" spans="1:39"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row>
    <row r="124" spans="1:39"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1:39"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row>
    <row r="126" spans="1:39"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row>
    <row r="127" spans="1:39"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row>
    <row r="128" spans="1:39"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row>
    <row r="129" spans="1:39"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row>
    <row r="130" spans="1:39"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row>
    <row r="131" spans="1:39"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row>
    <row r="132" spans="1:39"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row>
    <row r="133" spans="1:39"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row>
    <row r="134" spans="1:39"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row>
    <row r="135" spans="1:39"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row>
    <row r="136" spans="1:39"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row>
    <row r="137" spans="1:39"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row>
    <row r="138" spans="1:39"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row>
    <row r="139" spans="1:39"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row>
    <row r="140" spans="1:39"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row>
    <row r="141" spans="1:39"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row>
    <row r="142" spans="1:39"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row>
    <row r="143" spans="1:39"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row>
  </sheetData>
  <mergeCells count="1">
    <mergeCell ref="D9: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E11" sqref="E11"/>
    </sheetView>
  </sheetViews>
  <sheetFormatPr defaultRowHeight="14.5" x14ac:dyDescent="0.35"/>
  <cols>
    <col min="2" max="2" width="10.26953125" customWidth="1"/>
    <col min="3" max="3" width="34.26953125" customWidth="1"/>
    <col min="4" max="4" width="10.1796875" customWidth="1"/>
    <col min="5" max="5" width="11.26953125" customWidth="1"/>
    <col min="6" max="6" width="12.7265625" customWidth="1"/>
  </cols>
  <sheetData>
    <row r="1" spans="1:6" x14ac:dyDescent="0.35">
      <c r="A1" s="61"/>
    </row>
    <row r="2" spans="1:6" ht="21" x14ac:dyDescent="0.5">
      <c r="A2" s="8" t="s">
        <v>632</v>
      </c>
      <c r="B2" s="9"/>
    </row>
    <row r="3" spans="1:6" x14ac:dyDescent="0.35">
      <c r="A3" s="9"/>
      <c r="B3" s="9" t="s">
        <v>657</v>
      </c>
    </row>
    <row r="4" spans="1:6" x14ac:dyDescent="0.35">
      <c r="A4" s="9"/>
      <c r="B4" s="9" t="s">
        <v>329</v>
      </c>
    </row>
    <row r="5" spans="1:6" x14ac:dyDescent="0.35">
      <c r="A5" s="9"/>
      <c r="B5" s="9" t="s">
        <v>656</v>
      </c>
    </row>
    <row r="9" spans="1:6" x14ac:dyDescent="0.35">
      <c r="B9" s="10"/>
      <c r="C9" s="10"/>
      <c r="D9" s="10"/>
      <c r="E9" s="91" t="s">
        <v>10</v>
      </c>
      <c r="F9" s="91"/>
    </row>
    <row r="10" spans="1:6" ht="72.5" x14ac:dyDescent="0.35">
      <c r="A10" s="3" t="s">
        <v>305</v>
      </c>
      <c r="B10" s="15" t="s">
        <v>655</v>
      </c>
      <c r="C10" s="15" t="s">
        <v>666</v>
      </c>
      <c r="D10" s="15" t="s">
        <v>304</v>
      </c>
      <c r="E10" s="15" t="s">
        <v>7</v>
      </c>
      <c r="F10" s="15" t="s">
        <v>8</v>
      </c>
    </row>
    <row r="11" spans="1:6" s="9" customFormat="1" x14ac:dyDescent="0.35">
      <c r="A11" s="9">
        <v>2022</v>
      </c>
      <c r="B11" s="93" t="s">
        <v>654</v>
      </c>
      <c r="C11" s="93"/>
      <c r="D11" s="16">
        <v>480</v>
      </c>
      <c r="E11" s="62">
        <v>0.75624999999999998</v>
      </c>
      <c r="F11" s="62">
        <v>0.8833333333333333</v>
      </c>
    </row>
    <row r="12" spans="1:6" s="9" customFormat="1" x14ac:dyDescent="0.35">
      <c r="A12" s="9">
        <v>2022</v>
      </c>
      <c r="B12" s="9" t="s">
        <v>633</v>
      </c>
      <c r="C12" s="9" t="s">
        <v>634</v>
      </c>
      <c r="D12" s="9">
        <v>103</v>
      </c>
      <c r="E12" s="27">
        <v>0.84</v>
      </c>
      <c r="F12" s="63" t="s">
        <v>635</v>
      </c>
    </row>
    <row r="13" spans="1:6" s="9" customFormat="1" x14ac:dyDescent="0.35">
      <c r="A13" s="9">
        <v>2022</v>
      </c>
      <c r="B13" s="9" t="s">
        <v>636</v>
      </c>
      <c r="C13" s="9" t="s">
        <v>637</v>
      </c>
      <c r="D13" s="9">
        <v>82</v>
      </c>
      <c r="E13" s="27">
        <v>0.88</v>
      </c>
      <c r="F13" s="63" t="s">
        <v>638</v>
      </c>
    </row>
    <row r="14" spans="1:6" s="9" customFormat="1" x14ac:dyDescent="0.35">
      <c r="A14" s="9">
        <v>2022</v>
      </c>
      <c r="B14" s="9" t="s">
        <v>639</v>
      </c>
      <c r="C14" s="9" t="s">
        <v>640</v>
      </c>
      <c r="D14" s="9">
        <v>104</v>
      </c>
      <c r="E14" s="63" t="s">
        <v>641</v>
      </c>
      <c r="F14" s="63" t="s">
        <v>642</v>
      </c>
    </row>
    <row r="15" spans="1:6" s="9" customFormat="1" x14ac:dyDescent="0.35">
      <c r="A15" s="9">
        <v>2022</v>
      </c>
      <c r="B15" s="9" t="s">
        <v>643</v>
      </c>
      <c r="C15" s="9" t="s">
        <v>644</v>
      </c>
      <c r="D15" s="9">
        <v>45</v>
      </c>
      <c r="E15" s="27">
        <v>0.22</v>
      </c>
      <c r="F15" s="63" t="s">
        <v>645</v>
      </c>
    </row>
    <row r="16" spans="1:6" s="9" customFormat="1" x14ac:dyDescent="0.35">
      <c r="A16" s="9">
        <v>2022</v>
      </c>
      <c r="B16" s="9" t="s">
        <v>646</v>
      </c>
      <c r="C16" s="9" t="s">
        <v>647</v>
      </c>
      <c r="D16" s="9">
        <v>58</v>
      </c>
      <c r="E16" s="63" t="s">
        <v>648</v>
      </c>
      <c r="F16" s="63" t="s">
        <v>649</v>
      </c>
    </row>
    <row r="17" spans="1:6" s="9" customFormat="1" x14ac:dyDescent="0.35">
      <c r="A17" s="9">
        <v>2022</v>
      </c>
      <c r="B17" s="9" t="s">
        <v>650</v>
      </c>
      <c r="C17" s="9" t="s">
        <v>651</v>
      </c>
      <c r="D17" s="9">
        <v>88</v>
      </c>
      <c r="E17" s="63" t="s">
        <v>652</v>
      </c>
      <c r="F17" s="63" t="s">
        <v>653</v>
      </c>
    </row>
  </sheetData>
  <mergeCells count="2">
    <mergeCell ref="E9:F9"/>
    <mergeCell ref="B11:C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45"/>
  <sheetViews>
    <sheetView zoomScaleNormal="100" workbookViewId="0">
      <pane xSplit="5" ySplit="9" topLeftCell="M100" activePane="bottomRight" state="frozen"/>
      <selection pane="topRight" activeCell="F1" sqref="F1"/>
      <selection pane="bottomLeft" activeCell="A10" sqref="A10"/>
      <selection pane="bottomRight"/>
    </sheetView>
  </sheetViews>
  <sheetFormatPr defaultRowHeight="14.5" x14ac:dyDescent="0.35"/>
  <cols>
    <col min="1" max="1" width="11.7265625" customWidth="1"/>
    <col min="2" max="2" width="23.1796875" customWidth="1"/>
    <col min="3" max="3" width="14.26953125" customWidth="1"/>
    <col min="4" max="4" width="59.26953125" customWidth="1"/>
    <col min="5" max="5" width="17.7265625" customWidth="1"/>
    <col min="6" max="9" width="8.7265625" customWidth="1"/>
    <col min="10" max="18" width="10.26953125" customWidth="1"/>
  </cols>
  <sheetData>
    <row r="1" spans="1:29" x14ac:dyDescent="0.35">
      <c r="A1" s="61"/>
    </row>
    <row r="2" spans="1:29" ht="21" x14ac:dyDescent="0.5">
      <c r="A2" s="1" t="s">
        <v>285</v>
      </c>
    </row>
    <row r="3" spans="1:29" x14ac:dyDescent="0.35">
      <c r="B3" s="9" t="s">
        <v>736</v>
      </c>
    </row>
    <row r="4" spans="1:29" x14ac:dyDescent="0.35">
      <c r="B4" s="9" t="s">
        <v>330</v>
      </c>
    </row>
    <row r="5" spans="1:29" x14ac:dyDescent="0.35">
      <c r="B5" s="9" t="s">
        <v>737</v>
      </c>
    </row>
    <row r="7" spans="1:29" s="9" customFormat="1" x14ac:dyDescent="0.35">
      <c r="F7" s="95" t="s">
        <v>299</v>
      </c>
      <c r="G7" s="95"/>
      <c r="H7" s="95"/>
      <c r="I7" s="95"/>
      <c r="J7" s="95" t="s">
        <v>607</v>
      </c>
      <c r="K7" s="95"/>
      <c r="L7" s="95"/>
      <c r="M7" s="95"/>
      <c r="N7" s="95" t="s">
        <v>608</v>
      </c>
      <c r="O7" s="95"/>
      <c r="P7" s="95"/>
      <c r="Q7" s="95"/>
      <c r="R7" s="95"/>
      <c r="S7" s="95" t="s">
        <v>294</v>
      </c>
      <c r="T7" s="95"/>
      <c r="U7" s="95"/>
      <c r="V7" s="95"/>
      <c r="W7" s="95"/>
    </row>
    <row r="8" spans="1:29" s="36" customFormat="1" ht="43.5" x14ac:dyDescent="0.35">
      <c r="A8" s="3" t="s">
        <v>2</v>
      </c>
      <c r="B8" s="3" t="s">
        <v>1</v>
      </c>
      <c r="C8" s="15" t="s">
        <v>3</v>
      </c>
      <c r="D8" s="15" t="s">
        <v>4</v>
      </c>
      <c r="E8" s="28" t="s">
        <v>135</v>
      </c>
      <c r="F8" s="29" t="s">
        <v>290</v>
      </c>
      <c r="G8" s="29" t="s">
        <v>291</v>
      </c>
      <c r="H8" s="29" t="s">
        <v>292</v>
      </c>
      <c r="I8" s="29" t="s">
        <v>293</v>
      </c>
      <c r="J8" s="30" t="s">
        <v>286</v>
      </c>
      <c r="K8" s="30" t="s">
        <v>287</v>
      </c>
      <c r="L8" s="30" t="s">
        <v>288</v>
      </c>
      <c r="M8" s="30" t="s">
        <v>289</v>
      </c>
      <c r="N8" s="29" t="s">
        <v>297</v>
      </c>
      <c r="O8" s="29">
        <v>1</v>
      </c>
      <c r="P8" s="29">
        <v>2</v>
      </c>
      <c r="Q8" s="29">
        <v>3</v>
      </c>
      <c r="R8" s="29" t="s">
        <v>298</v>
      </c>
      <c r="S8" s="29" t="s">
        <v>295</v>
      </c>
      <c r="T8" s="29">
        <v>2</v>
      </c>
      <c r="U8" s="29">
        <v>3</v>
      </c>
      <c r="V8" s="29">
        <v>4</v>
      </c>
      <c r="W8" s="29" t="s">
        <v>296</v>
      </c>
    </row>
    <row r="9" spans="1:29" s="10" customFormat="1" x14ac:dyDescent="0.35">
      <c r="A9" s="10" t="s">
        <v>5</v>
      </c>
      <c r="B9" s="94" t="s">
        <v>6</v>
      </c>
      <c r="C9" s="94"/>
      <c r="D9" s="94"/>
      <c r="E9" s="32">
        <v>19308</v>
      </c>
      <c r="F9" s="33">
        <v>0.13</v>
      </c>
      <c r="G9" s="33">
        <v>0.21</v>
      </c>
      <c r="H9" s="33">
        <v>0.35</v>
      </c>
      <c r="I9" s="33">
        <v>0.31</v>
      </c>
      <c r="J9" s="34">
        <v>0.12</v>
      </c>
      <c r="K9" s="34">
        <v>0.13</v>
      </c>
      <c r="L9" s="34">
        <v>0.16</v>
      </c>
      <c r="M9" s="34">
        <v>0.59</v>
      </c>
      <c r="N9" s="34">
        <v>0.36</v>
      </c>
      <c r="O9" s="34">
        <v>0.32</v>
      </c>
      <c r="P9" s="34">
        <v>0.17</v>
      </c>
      <c r="Q9" s="34">
        <v>0.12</v>
      </c>
      <c r="R9" s="34">
        <v>0.03</v>
      </c>
      <c r="S9" s="34">
        <v>0.17</v>
      </c>
      <c r="T9" s="34">
        <v>0.19</v>
      </c>
      <c r="U9" s="34">
        <v>0.21</v>
      </c>
      <c r="V9" s="34">
        <v>0.22</v>
      </c>
      <c r="W9" s="34">
        <v>0.21</v>
      </c>
    </row>
    <row r="10" spans="1:29" s="9" customFormat="1" x14ac:dyDescent="0.35">
      <c r="A10" s="9" t="s">
        <v>5</v>
      </c>
      <c r="B10" s="9" t="str">
        <f>VLOOKUP(C10,'Organisation names'!$B$4:$E$130,4,FALSE)</f>
        <v>Greater Manchester</v>
      </c>
      <c r="C10" s="9" t="s">
        <v>11</v>
      </c>
      <c r="D10" s="9" t="str">
        <f>VLOOKUP(C10,'Organisation names'!$B$4:$E$130,2,FALSE)</f>
        <v>Manchester University NHS Foundation Trust</v>
      </c>
      <c r="E10" s="35">
        <v>317</v>
      </c>
      <c r="F10" s="20">
        <v>0.1703470051288605</v>
      </c>
      <c r="G10" s="20">
        <v>0.23028391599655151</v>
      </c>
      <c r="H10" s="20">
        <v>0.36593058705329901</v>
      </c>
      <c r="I10" s="20">
        <v>0.23343849182128909</v>
      </c>
      <c r="J10" s="20">
        <v>0.11196911334991461</v>
      </c>
      <c r="K10" s="20">
        <v>0.16602316498756409</v>
      </c>
      <c r="L10" s="20">
        <v>0.23166023194789889</v>
      </c>
      <c r="M10" s="20">
        <v>0.49034750461578369</v>
      </c>
      <c r="N10" s="20">
        <v>0.21518987417221069</v>
      </c>
      <c r="O10" s="20">
        <v>0.5</v>
      </c>
      <c r="P10" s="20">
        <v>0.1962025314569473</v>
      </c>
      <c r="Q10" s="20">
        <v>8.2278482615947723E-2</v>
      </c>
      <c r="R10" s="20">
        <v>6.3291140832006931E-3</v>
      </c>
      <c r="S10" s="20">
        <v>0.22082018852233889</v>
      </c>
      <c r="T10" s="20">
        <v>0.17350158095359799</v>
      </c>
      <c r="U10" s="20">
        <v>0.1671924293041229</v>
      </c>
      <c r="V10" s="20">
        <v>0.23659305274486539</v>
      </c>
      <c r="W10" s="20">
        <v>0.2018927484750748</v>
      </c>
      <c r="Z10" s="78"/>
      <c r="AA10" s="78"/>
      <c r="AB10" s="78"/>
      <c r="AC10" s="78"/>
    </row>
    <row r="11" spans="1:29" s="9" customFormat="1" x14ac:dyDescent="0.35">
      <c r="A11" s="9" t="s">
        <v>5</v>
      </c>
      <c r="B11" s="9" t="str">
        <f>VLOOKUP(C11,'Organisation names'!$B$4:$E$130,4,FALSE)</f>
        <v>Northern</v>
      </c>
      <c r="C11" s="9" t="s">
        <v>12</v>
      </c>
      <c r="D11" s="9" t="str">
        <f>VLOOKUP(C11,'Organisation names'!$B$4:$E$130,2,FALSE)</f>
        <v>South Tyneside and Sunderland NHS Foundation Trust</v>
      </c>
      <c r="E11" s="35">
        <v>156</v>
      </c>
      <c r="F11" s="20">
        <v>6.4102567732334137E-2</v>
      </c>
      <c r="G11" s="20">
        <v>0.22435897588729861</v>
      </c>
      <c r="H11" s="20">
        <v>0.29487180709838873</v>
      </c>
      <c r="I11" s="20">
        <v>0.4166666567325592</v>
      </c>
      <c r="J11" s="20">
        <v>0.1617647111415863</v>
      </c>
      <c r="K11" s="20">
        <v>8.8235296308994293E-2</v>
      </c>
      <c r="L11" s="20">
        <v>8.8235296308994293E-2</v>
      </c>
      <c r="M11" s="20">
        <v>0.66176468133926392</v>
      </c>
      <c r="N11" s="20">
        <v>0.2100840359926224</v>
      </c>
      <c r="O11" s="20">
        <v>0.32773110270500178</v>
      </c>
      <c r="P11" s="20">
        <v>0.24369747936725619</v>
      </c>
      <c r="Q11" s="20">
        <v>0.17647059261798859</v>
      </c>
      <c r="R11" s="20">
        <v>4.2016807943582528E-2</v>
      </c>
      <c r="S11" s="20">
        <v>0.42307692766189581</v>
      </c>
      <c r="T11" s="20">
        <v>0.25</v>
      </c>
      <c r="U11" s="20">
        <v>0.17307692766189581</v>
      </c>
      <c r="V11" s="20">
        <v>0.1025641039013863</v>
      </c>
      <c r="W11" s="20">
        <v>5.128205195069313E-2</v>
      </c>
      <c r="Z11" s="78"/>
      <c r="AA11" s="78"/>
      <c r="AB11" s="78"/>
      <c r="AC11" s="78"/>
    </row>
    <row r="12" spans="1:29" s="9" customFormat="1" x14ac:dyDescent="0.35">
      <c r="A12" s="9" t="s">
        <v>5</v>
      </c>
      <c r="B12" s="9" t="str">
        <f>VLOOKUP(C12,'Organisation names'!$B$4:$E$130,4,FALSE)</f>
        <v>Wessex</v>
      </c>
      <c r="C12" s="9" t="s">
        <v>13</v>
      </c>
      <c r="D12" s="9" t="str">
        <f>VLOOKUP(C12,'Organisation names'!$B$4:$E$130,2,FALSE)</f>
        <v>University Hospitals Dorset NHS Foundation Trust</v>
      </c>
      <c r="E12" s="35">
        <v>259</v>
      </c>
      <c r="F12" s="20">
        <v>0.1196911185979843</v>
      </c>
      <c r="G12" s="20">
        <v>0.20849420130252841</v>
      </c>
      <c r="H12" s="20">
        <v>0.36293435096740723</v>
      </c>
      <c r="I12" s="20">
        <v>0.30888029932975769</v>
      </c>
      <c r="J12" s="20">
        <v>0.11290322244167331</v>
      </c>
      <c r="K12" s="20">
        <v>0.1048387065529823</v>
      </c>
      <c r="L12" s="20">
        <v>0.16935484111309049</v>
      </c>
      <c r="M12" s="20">
        <v>0.61290323734283447</v>
      </c>
      <c r="N12" s="20">
        <v>0.4364641010761261</v>
      </c>
      <c r="O12" s="20">
        <v>0.2320442050695419</v>
      </c>
      <c r="P12" s="20">
        <v>0.2154696136713028</v>
      </c>
      <c r="Q12" s="20">
        <v>0.11602210253477099</v>
      </c>
      <c r="R12" s="20">
        <v>0</v>
      </c>
      <c r="S12" s="20">
        <v>5.7915057986974723E-2</v>
      </c>
      <c r="T12" s="20">
        <v>0.15057915449142459</v>
      </c>
      <c r="U12" s="20">
        <v>0.2393822371959686</v>
      </c>
      <c r="V12" s="20">
        <v>0.29729729890823359</v>
      </c>
      <c r="W12" s="20">
        <v>0.25482624769210821</v>
      </c>
      <c r="Z12" s="78"/>
      <c r="AA12" s="78"/>
      <c r="AB12" s="78"/>
      <c r="AC12" s="78"/>
    </row>
    <row r="13" spans="1:29" s="9" customFormat="1" x14ac:dyDescent="0.35">
      <c r="A13" s="9" t="s">
        <v>5</v>
      </c>
      <c r="B13" s="9" t="str">
        <f>VLOOKUP(C13,'Organisation names'!$B$4:$E$130,4,FALSE)</f>
        <v>Wessex</v>
      </c>
      <c r="C13" s="9" t="s">
        <v>14</v>
      </c>
      <c r="D13" s="9" t="str">
        <f>VLOOKUP(C13,'Organisation names'!$B$4:$E$130,2,FALSE)</f>
        <v>Isle Of Wight NHS Trust</v>
      </c>
      <c r="E13" s="35">
        <v>46</v>
      </c>
      <c r="F13" s="20">
        <v>0.1086956486105919</v>
      </c>
      <c r="G13" s="20">
        <v>0.1304347813129425</v>
      </c>
      <c r="H13" s="20">
        <v>0.43478259444236761</v>
      </c>
      <c r="I13" s="20">
        <v>0.32608696818351751</v>
      </c>
      <c r="J13" s="20">
        <v>0.11363636702299119</v>
      </c>
      <c r="K13" s="20">
        <v>9.0909093618392944E-2</v>
      </c>
      <c r="L13" s="20">
        <v>0.22727273404598239</v>
      </c>
      <c r="M13" s="20">
        <v>0.56818181276321411</v>
      </c>
      <c r="N13" s="20">
        <v>0.31428572535514832</v>
      </c>
      <c r="O13" s="20">
        <v>0.20000000298023221</v>
      </c>
      <c r="P13" s="20">
        <v>0.22857142984867099</v>
      </c>
      <c r="Q13" s="20">
        <v>0.22857142984867099</v>
      </c>
      <c r="R13" s="20">
        <v>2.857142873108387E-2</v>
      </c>
      <c r="S13" s="20">
        <v>8.6956523358821869E-2</v>
      </c>
      <c r="T13" s="20">
        <v>0.45652174949646002</v>
      </c>
      <c r="U13" s="20">
        <v>0.23913043737411499</v>
      </c>
      <c r="V13" s="20">
        <v>0.1521739065647125</v>
      </c>
      <c r="W13" s="20">
        <v>6.5217390656471252E-2</v>
      </c>
      <c r="Z13" s="78"/>
      <c r="AA13" s="78"/>
      <c r="AB13" s="78"/>
      <c r="AC13" s="78"/>
    </row>
    <row r="14" spans="1:29" s="9" customFormat="1" x14ac:dyDescent="0.35">
      <c r="A14" s="9" t="s">
        <v>5</v>
      </c>
      <c r="B14" s="9" t="str">
        <f>VLOOKUP(C14,'Organisation names'!$B$4:$E$130,4,FALSE)</f>
        <v>North East London</v>
      </c>
      <c r="C14" s="9" t="s">
        <v>15</v>
      </c>
      <c r="D14" s="9" t="str">
        <f>VLOOKUP(C14,'Organisation names'!$B$4:$E$130,2,FALSE)</f>
        <v>Barts Health NHS Trust</v>
      </c>
      <c r="E14" s="35">
        <v>200</v>
      </c>
      <c r="F14" s="20">
        <v>0.26499998569488531</v>
      </c>
      <c r="G14" s="20">
        <v>0.20000000298023221</v>
      </c>
      <c r="H14" s="20">
        <v>0.36000001430511469</v>
      </c>
      <c r="I14" s="20">
        <v>0.17499999701976779</v>
      </c>
      <c r="J14" s="20">
        <v>0.13513512909412381</v>
      </c>
      <c r="K14" s="20">
        <v>0.1418918967247009</v>
      </c>
      <c r="L14" s="20">
        <v>0.1891891956329346</v>
      </c>
      <c r="M14" s="20">
        <v>0.53378379344940186</v>
      </c>
      <c r="N14" s="77" t="s">
        <v>142</v>
      </c>
      <c r="O14" s="77" t="s">
        <v>142</v>
      </c>
      <c r="P14" s="77" t="s">
        <v>142</v>
      </c>
      <c r="Q14" s="77" t="s">
        <v>142</v>
      </c>
      <c r="R14" s="77" t="s">
        <v>142</v>
      </c>
      <c r="S14" s="20">
        <v>0.22499999403953549</v>
      </c>
      <c r="T14" s="20">
        <v>0.375</v>
      </c>
      <c r="U14" s="20">
        <v>0.20499999821186071</v>
      </c>
      <c r="V14" s="20">
        <v>0.1049999967217445</v>
      </c>
      <c r="W14" s="20">
        <v>9.0000003576278687E-2</v>
      </c>
      <c r="Z14" s="78"/>
      <c r="AA14" s="78"/>
      <c r="AB14" s="78"/>
      <c r="AC14" s="78"/>
    </row>
    <row r="15" spans="1:29" s="9" customFormat="1" x14ac:dyDescent="0.35">
      <c r="A15" s="9" t="s">
        <v>5</v>
      </c>
      <c r="B15" s="9" t="str">
        <f>VLOOKUP(C15,'Organisation names'!$B$4:$E$130,4,FALSE)</f>
        <v>RM Partners West London</v>
      </c>
      <c r="C15" s="9" t="s">
        <v>16</v>
      </c>
      <c r="D15" s="9" t="str">
        <f>VLOOKUP(C15,'Organisation names'!$B$4:$E$130,2,FALSE)</f>
        <v>London North West University Healthcare NHS Trust</v>
      </c>
      <c r="E15" s="35">
        <v>146</v>
      </c>
      <c r="F15" s="20">
        <v>8.9041098952293396E-2</v>
      </c>
      <c r="G15" s="20">
        <v>0.17808219790458679</v>
      </c>
      <c r="H15" s="20">
        <v>0.35616439580917358</v>
      </c>
      <c r="I15" s="20">
        <v>0.37671232223510742</v>
      </c>
      <c r="J15" s="20">
        <v>7.6923079788684845E-2</v>
      </c>
      <c r="K15" s="20">
        <v>8.9743591845035553E-2</v>
      </c>
      <c r="L15" s="20">
        <v>0.23076923191547391</v>
      </c>
      <c r="M15" s="20">
        <v>0.60256409645080566</v>
      </c>
      <c r="N15" s="20">
        <v>0.1587301641702652</v>
      </c>
      <c r="O15" s="20">
        <v>0.28571429848670959</v>
      </c>
      <c r="P15" s="20">
        <v>0.26984128355979919</v>
      </c>
      <c r="Q15" s="20">
        <v>0.2222222238779068</v>
      </c>
      <c r="R15" s="20">
        <v>6.3492067158222198E-2</v>
      </c>
      <c r="S15" s="20">
        <v>0.123287670314312</v>
      </c>
      <c r="T15" s="20">
        <v>0.2054794579744339</v>
      </c>
      <c r="U15" s="20">
        <v>0.31506848335266108</v>
      </c>
      <c r="V15" s="20">
        <v>0.24657534062862399</v>
      </c>
      <c r="W15" s="20">
        <v>0.1095890402793884</v>
      </c>
      <c r="Z15" s="78"/>
      <c r="AA15" s="78"/>
      <c r="AB15" s="78"/>
      <c r="AC15" s="78"/>
    </row>
    <row r="16" spans="1:29" s="9" customFormat="1" x14ac:dyDescent="0.35">
      <c r="A16" s="9" t="s">
        <v>5</v>
      </c>
      <c r="B16" s="9" t="str">
        <f>VLOOKUP(C16,'Organisation names'!$B$4:$E$130,4,FALSE)</f>
        <v>Surrey and Sussex</v>
      </c>
      <c r="C16" s="9" t="s">
        <v>17</v>
      </c>
      <c r="D16" s="9" t="str">
        <f>VLOOKUP(C16,'Organisation names'!$B$4:$E$130,2,FALSE)</f>
        <v>Royal Surrey County Hospital NHS Foundation Trust</v>
      </c>
      <c r="E16" s="35">
        <v>240</v>
      </c>
      <c r="F16" s="20">
        <v>0.17916665971279139</v>
      </c>
      <c r="G16" s="20">
        <v>0.27916666865348821</v>
      </c>
      <c r="H16" s="20">
        <v>0.3333333432674408</v>
      </c>
      <c r="I16" s="20">
        <v>0.2083333283662796</v>
      </c>
      <c r="J16" s="20">
        <v>0.23199999332427981</v>
      </c>
      <c r="K16" s="20">
        <v>0.17599999904632571</v>
      </c>
      <c r="L16" s="20">
        <v>0.1679999977350235</v>
      </c>
      <c r="M16" s="20">
        <v>0.42399999499320978</v>
      </c>
      <c r="N16" s="20">
        <v>0.56363636255264282</v>
      </c>
      <c r="O16" s="20">
        <v>0.29090908169746399</v>
      </c>
      <c r="P16" s="20">
        <v>9.0909093618392944E-2</v>
      </c>
      <c r="Q16" s="20">
        <v>5.4545454680919647E-2</v>
      </c>
      <c r="R16" s="20">
        <v>0</v>
      </c>
      <c r="S16" s="20">
        <v>2.916666679084301E-2</v>
      </c>
      <c r="T16" s="20">
        <v>0.10000000149011611</v>
      </c>
      <c r="U16" s="20">
        <v>0.19583334028720861</v>
      </c>
      <c r="V16" s="20">
        <v>0.20000000298023221</v>
      </c>
      <c r="W16" s="20">
        <v>0.47499999403953552</v>
      </c>
      <c r="Z16" s="78"/>
      <c r="AA16" s="78"/>
      <c r="AB16" s="78"/>
      <c r="AC16" s="78"/>
    </row>
    <row r="17" spans="1:29" s="9" customFormat="1" x14ac:dyDescent="0.35">
      <c r="A17" s="9" t="s">
        <v>5</v>
      </c>
      <c r="B17" s="9" t="str">
        <f>VLOOKUP(C17,'Organisation names'!$B$4:$E$130,4,FALSE)</f>
        <v>Somerset, Wiltshire, Avon and Gloucestershire</v>
      </c>
      <c r="C17" s="9" t="s">
        <v>18</v>
      </c>
      <c r="D17" s="9" t="str">
        <f>VLOOKUP(C17,'Organisation names'!$B$4:$E$130,2,FALSE)</f>
        <v>University Hospitals Bristol and Weston NHS Foundation Trust</v>
      </c>
      <c r="E17" s="35">
        <v>266</v>
      </c>
      <c r="F17" s="20">
        <v>0.13909775018692019</v>
      </c>
      <c r="G17" s="20">
        <v>0.24060150980949399</v>
      </c>
      <c r="H17" s="20">
        <v>0.35338345170021063</v>
      </c>
      <c r="I17" s="20">
        <v>0.26691728830337519</v>
      </c>
      <c r="J17" s="20">
        <v>0.20418848097324371</v>
      </c>
      <c r="K17" s="20">
        <v>0.1361256539821625</v>
      </c>
      <c r="L17" s="20">
        <v>0.11518324911594389</v>
      </c>
      <c r="M17" s="20">
        <v>0.5445026159286499</v>
      </c>
      <c r="N17" s="20">
        <v>0.45945945382118231</v>
      </c>
      <c r="O17" s="20">
        <v>0.27027025818824768</v>
      </c>
      <c r="P17" s="20">
        <v>8.1081077456474304E-2</v>
      </c>
      <c r="Q17" s="20">
        <v>0.1891891956329346</v>
      </c>
      <c r="R17" s="20">
        <v>0</v>
      </c>
      <c r="S17" s="20">
        <v>0.13533835113048551</v>
      </c>
      <c r="T17" s="20">
        <v>0.16541352868080139</v>
      </c>
      <c r="U17" s="20">
        <v>0.18045112490653989</v>
      </c>
      <c r="V17" s="20">
        <v>0.29323309659957891</v>
      </c>
      <c r="W17" s="20">
        <v>0.22556391358375549</v>
      </c>
      <c r="Z17" s="78"/>
      <c r="AA17" s="78"/>
      <c r="AB17" s="78"/>
      <c r="AC17" s="78"/>
    </row>
    <row r="18" spans="1:29" s="9" customFormat="1" x14ac:dyDescent="0.35">
      <c r="A18" s="9" t="s">
        <v>5</v>
      </c>
      <c r="B18" s="9" t="str">
        <f>VLOOKUP(C18,'Organisation names'!$B$4:$E$130,4,FALSE)</f>
        <v>Peninsula</v>
      </c>
      <c r="C18" s="9" t="s">
        <v>19</v>
      </c>
      <c r="D18" s="9" t="str">
        <f>VLOOKUP(C18,'Organisation names'!$B$4:$E$130,2,FALSE)</f>
        <v>Torbay and South Devon NHS Foundation Trust</v>
      </c>
      <c r="E18" s="35">
        <v>130</v>
      </c>
      <c r="F18" s="20">
        <v>8.461538702249527E-2</v>
      </c>
      <c r="G18" s="20">
        <v>0.17692308127880099</v>
      </c>
      <c r="H18" s="20">
        <v>0.3461538553237915</v>
      </c>
      <c r="I18" s="20">
        <v>0.39230769872665411</v>
      </c>
      <c r="J18" s="20">
        <v>0.1176470592617989</v>
      </c>
      <c r="K18" s="20">
        <v>0.18487395346164701</v>
      </c>
      <c r="L18" s="20">
        <v>0.16806723177433011</v>
      </c>
      <c r="M18" s="20">
        <v>0.52941179275512695</v>
      </c>
      <c r="N18" s="20">
        <v>0.43564355373382568</v>
      </c>
      <c r="O18" s="20">
        <v>0.19801980257034299</v>
      </c>
      <c r="P18" s="20">
        <v>0.16831682622432709</v>
      </c>
      <c r="Q18" s="20">
        <v>0.16831682622432709</v>
      </c>
      <c r="R18" s="20">
        <v>2.9702970758080479E-2</v>
      </c>
      <c r="S18" s="20">
        <v>0.13076923787593839</v>
      </c>
      <c r="T18" s="20">
        <v>0.21538461744785309</v>
      </c>
      <c r="U18" s="20">
        <v>0.30000001192092901</v>
      </c>
      <c r="V18" s="20">
        <v>0.20000000298023221</v>
      </c>
      <c r="W18" s="20">
        <v>0.15384615957736969</v>
      </c>
      <c r="Z18" s="78"/>
      <c r="AA18" s="78"/>
      <c r="AB18" s="78"/>
      <c r="AC18" s="78"/>
    </row>
    <row r="19" spans="1:29" s="9" customFormat="1" x14ac:dyDescent="0.35">
      <c r="A19" s="9" t="s">
        <v>5</v>
      </c>
      <c r="B19" s="9" t="str">
        <f>VLOOKUP(C19,'Organisation names'!$B$4:$E$130,4,FALSE)</f>
        <v>West Yorkshire and Harrogate</v>
      </c>
      <c r="C19" s="9" t="s">
        <v>20</v>
      </c>
      <c r="D19" s="9" t="str">
        <f>VLOOKUP(C19,'Organisation names'!$B$4:$E$130,2,FALSE)</f>
        <v>Bradford Teaching Hospitals NHS Foundation Trust</v>
      </c>
      <c r="E19" s="35">
        <v>108</v>
      </c>
      <c r="F19" s="20">
        <v>0.14814814925193789</v>
      </c>
      <c r="G19" s="20">
        <v>0.32407405972480768</v>
      </c>
      <c r="H19" s="20">
        <v>0.3333333432674408</v>
      </c>
      <c r="I19" s="20">
        <v>0.1944444477558136</v>
      </c>
      <c r="J19" s="20">
        <v>0.1428571492433548</v>
      </c>
      <c r="K19" s="20">
        <v>0.1428571492433548</v>
      </c>
      <c r="L19" s="20">
        <v>0.15384615957736969</v>
      </c>
      <c r="M19" s="20">
        <v>0.5604395866394043</v>
      </c>
      <c r="N19" s="20">
        <v>0.34482759237289429</v>
      </c>
      <c r="O19" s="20">
        <v>0.35632184147834778</v>
      </c>
      <c r="P19" s="20">
        <v>0.1954022943973541</v>
      </c>
      <c r="Q19" s="20">
        <v>0.10344827920198441</v>
      </c>
      <c r="R19" s="20">
        <v>0</v>
      </c>
      <c r="S19" s="20">
        <v>0.49074074625968928</v>
      </c>
      <c r="T19" s="20">
        <v>0.2037037014961243</v>
      </c>
      <c r="U19" s="20">
        <v>0.15740740299224851</v>
      </c>
      <c r="V19" s="20">
        <v>0.1111111119389534</v>
      </c>
      <c r="W19" s="20">
        <v>3.7037037312984467E-2</v>
      </c>
      <c r="Z19" s="78"/>
      <c r="AA19" s="78"/>
      <c r="AB19" s="78"/>
      <c r="AC19" s="78"/>
    </row>
    <row r="20" spans="1:29" s="9" customFormat="1" x14ac:dyDescent="0.35">
      <c r="A20" s="9" t="s">
        <v>5</v>
      </c>
      <c r="B20" s="9" t="str">
        <f>VLOOKUP(C20,'Organisation names'!$B$4:$E$130,4,FALSE)</f>
        <v xml:space="preserve">East of England </v>
      </c>
      <c r="C20" s="9" t="s">
        <v>21</v>
      </c>
      <c r="D20" s="9" t="str">
        <f>VLOOKUP(C20,'Organisation names'!$B$4:$E$130,2,FALSE)</f>
        <v>Mid and South Essex NHS Foundation Trust</v>
      </c>
      <c r="E20" s="35">
        <v>356</v>
      </c>
      <c r="F20" s="20">
        <v>0.11235955357551571</v>
      </c>
      <c r="G20" s="20">
        <v>0.18820224702358249</v>
      </c>
      <c r="H20" s="20">
        <v>0.35112360119819641</v>
      </c>
      <c r="I20" s="20">
        <v>0.34831461310386658</v>
      </c>
      <c r="J20" s="20">
        <v>0.123287670314312</v>
      </c>
      <c r="K20" s="20">
        <v>0.12671232223510739</v>
      </c>
      <c r="L20" s="20">
        <v>0.12671232223510739</v>
      </c>
      <c r="M20" s="20">
        <v>0.62328767776489258</v>
      </c>
      <c r="N20" s="20">
        <v>0.1147540956735611</v>
      </c>
      <c r="O20" s="20">
        <v>0.49180328845977778</v>
      </c>
      <c r="P20" s="20">
        <v>0.21311475336551669</v>
      </c>
      <c r="Q20" s="20">
        <v>0.16393442451953891</v>
      </c>
      <c r="R20" s="20">
        <v>1.6393441706895832E-2</v>
      </c>
      <c r="S20" s="20">
        <v>0.1095505654811859</v>
      </c>
      <c r="T20" s="20">
        <v>0.14606741070747381</v>
      </c>
      <c r="U20" s="20">
        <v>0.2162921279668808</v>
      </c>
      <c r="V20" s="20">
        <v>0.266853928565979</v>
      </c>
      <c r="W20" s="20">
        <v>0.26123595237731928</v>
      </c>
      <c r="Z20" s="78"/>
      <c r="AA20" s="78"/>
      <c r="AB20" s="78"/>
      <c r="AC20" s="78"/>
    </row>
    <row r="21" spans="1:29" s="9" customFormat="1" x14ac:dyDescent="0.35">
      <c r="A21" s="9" t="s">
        <v>5</v>
      </c>
      <c r="B21" s="9" t="str">
        <f>VLOOKUP(C21,'Organisation names'!$B$4:$E$130,4,FALSE)</f>
        <v>North Central London</v>
      </c>
      <c r="C21" s="9" t="s">
        <v>22</v>
      </c>
      <c r="D21" s="9" t="str">
        <f>VLOOKUP(C21,'Organisation names'!$B$4:$E$130,2,FALSE)</f>
        <v>Royal Free London NHS Foundation Trust</v>
      </c>
      <c r="E21" s="35">
        <v>333</v>
      </c>
      <c r="F21" s="20">
        <v>0.18618617951869959</v>
      </c>
      <c r="G21" s="20">
        <v>0.23123122751712799</v>
      </c>
      <c r="H21" s="20">
        <v>0.34234234690666199</v>
      </c>
      <c r="I21" s="20">
        <v>0.2402402460575104</v>
      </c>
      <c r="J21" s="20">
        <v>0.119999997317791</v>
      </c>
      <c r="K21" s="20">
        <v>0.20000000298023221</v>
      </c>
      <c r="L21" s="20">
        <v>0.12800000607967379</v>
      </c>
      <c r="M21" s="20">
        <v>0.55199998617172241</v>
      </c>
      <c r="N21" s="20">
        <v>0.45454546809196472</v>
      </c>
      <c r="O21" s="20">
        <v>0.3333333432674408</v>
      </c>
      <c r="P21" s="20">
        <v>0.1212121248245239</v>
      </c>
      <c r="Q21" s="20">
        <v>9.0909093618392944E-2</v>
      </c>
      <c r="R21" s="20">
        <v>0</v>
      </c>
      <c r="S21" s="20">
        <v>7.8078076243400574E-2</v>
      </c>
      <c r="T21" s="20">
        <v>0.20720720291137701</v>
      </c>
      <c r="U21" s="20">
        <v>0.26126125454902649</v>
      </c>
      <c r="V21" s="20">
        <v>0.23423422873020169</v>
      </c>
      <c r="W21" s="20">
        <v>0.2192192226648331</v>
      </c>
      <c r="Z21" s="78"/>
      <c r="AA21" s="78"/>
      <c r="AB21" s="78"/>
      <c r="AC21" s="78"/>
    </row>
    <row r="22" spans="1:29" s="9" customFormat="1" x14ac:dyDescent="0.35">
      <c r="A22" s="9" t="s">
        <v>5</v>
      </c>
      <c r="B22" s="9" t="str">
        <f>VLOOKUP(C22,'Organisation names'!$B$4:$E$130,4,FALSE)</f>
        <v>North Central London</v>
      </c>
      <c r="C22" s="9" t="s">
        <v>23</v>
      </c>
      <c r="D22" s="9" t="str">
        <f>VLOOKUP(C22,'Organisation names'!$B$4:$E$130,2,FALSE)</f>
        <v>North Middlesex University Hospital NHS Trust</v>
      </c>
      <c r="E22" s="35">
        <v>46</v>
      </c>
      <c r="F22" s="20">
        <v>0.1304347813129425</v>
      </c>
      <c r="G22" s="20">
        <v>0.19565217196941381</v>
      </c>
      <c r="H22" s="20">
        <v>0.34782609343528748</v>
      </c>
      <c r="I22" s="20">
        <v>0.32608696818351751</v>
      </c>
      <c r="J22" s="20">
        <v>0</v>
      </c>
      <c r="K22" s="20">
        <v>0</v>
      </c>
      <c r="L22" s="20">
        <v>0</v>
      </c>
      <c r="M22" s="20">
        <v>1</v>
      </c>
      <c r="N22" s="77" t="s">
        <v>142</v>
      </c>
      <c r="O22" s="77" t="s">
        <v>142</v>
      </c>
      <c r="P22" s="77" t="s">
        <v>142</v>
      </c>
      <c r="Q22" s="77" t="s">
        <v>142</v>
      </c>
      <c r="R22" s="77" t="s">
        <v>142</v>
      </c>
      <c r="S22" s="20">
        <v>0.45652174949646002</v>
      </c>
      <c r="T22" s="20">
        <v>0.26086956262588501</v>
      </c>
      <c r="U22" s="20">
        <v>0.1521739065647125</v>
      </c>
      <c r="V22" s="20">
        <v>0.1304347813129425</v>
      </c>
      <c r="W22" s="20">
        <v>0</v>
      </c>
      <c r="Z22" s="78"/>
      <c r="AA22" s="78"/>
      <c r="AB22" s="78"/>
      <c r="AC22" s="78"/>
    </row>
    <row r="23" spans="1:29" s="9" customFormat="1" x14ac:dyDescent="0.35">
      <c r="A23" s="9" t="s">
        <v>5</v>
      </c>
      <c r="B23" s="9" t="str">
        <f>VLOOKUP(C23,'Organisation names'!$B$4:$E$130,4,FALSE)</f>
        <v>RM Partners West London</v>
      </c>
      <c r="C23" s="9" t="s">
        <v>24</v>
      </c>
      <c r="D23" s="9" t="str">
        <f>VLOOKUP(C23,'Organisation names'!$B$4:$E$130,2,FALSE)</f>
        <v>Hillingdon Hospitals NHS Foundation Trust</v>
      </c>
      <c r="E23" s="35">
        <v>64</v>
      </c>
      <c r="F23" s="20">
        <v>0.171875</v>
      </c>
      <c r="G23" s="20">
        <v>0.125</v>
      </c>
      <c r="H23" s="20">
        <v>0.375</v>
      </c>
      <c r="I23" s="20">
        <v>0.328125</v>
      </c>
      <c r="J23" s="20">
        <v>0</v>
      </c>
      <c r="K23" s="20">
        <v>0.1025641039013863</v>
      </c>
      <c r="L23" s="20">
        <v>7.6923079788684845E-2</v>
      </c>
      <c r="M23" s="20">
        <v>0.82051283121109009</v>
      </c>
      <c r="N23" s="20">
        <v>0.35483869910240168</v>
      </c>
      <c r="O23" s="20">
        <v>0.22580644488334661</v>
      </c>
      <c r="P23" s="20">
        <v>9.6774190664291382E-2</v>
      </c>
      <c r="Q23" s="20">
        <v>0.19354838132858279</v>
      </c>
      <c r="R23" s="20">
        <v>0.1290322542190552</v>
      </c>
      <c r="S23" s="20">
        <v>1.5625E-2</v>
      </c>
      <c r="T23" s="20">
        <v>0.40625</v>
      </c>
      <c r="U23" s="20">
        <v>0.15625</v>
      </c>
      <c r="V23" s="20">
        <v>0.125</v>
      </c>
      <c r="W23" s="20">
        <v>0.296875</v>
      </c>
      <c r="Z23" s="78"/>
      <c r="AA23" s="78"/>
      <c r="AB23" s="78"/>
      <c r="AC23" s="78"/>
    </row>
    <row r="24" spans="1:29" s="9" customFormat="1" x14ac:dyDescent="0.35">
      <c r="A24" s="9" t="s">
        <v>5</v>
      </c>
      <c r="B24" s="9" t="str">
        <f>VLOOKUP(C24,'Organisation names'!$B$4:$E$130,4,FALSE)</f>
        <v>RM Partners West London</v>
      </c>
      <c r="C24" s="9" t="s">
        <v>25</v>
      </c>
      <c r="D24" s="9" t="str">
        <f>VLOOKUP(C24,'Organisation names'!$B$4:$E$130,2,FALSE)</f>
        <v>Kingston Hospital NHS Foundation Trust</v>
      </c>
      <c r="E24" s="35">
        <v>50</v>
      </c>
      <c r="F24" s="20">
        <v>0.119999997317791</v>
      </c>
      <c r="G24" s="20">
        <v>0.15999999642372131</v>
      </c>
      <c r="H24" s="20">
        <v>0.25999999046325678</v>
      </c>
      <c r="I24" s="20">
        <v>0.46000000834465032</v>
      </c>
      <c r="J24" s="20">
        <v>0.15151515603065491</v>
      </c>
      <c r="K24" s="20">
        <v>0</v>
      </c>
      <c r="L24" s="20">
        <v>0.2121212184429169</v>
      </c>
      <c r="M24" s="20">
        <v>0.63636362552642822</v>
      </c>
      <c r="N24" s="20">
        <v>0.2083333283662796</v>
      </c>
      <c r="O24" s="20">
        <v>0.375</v>
      </c>
      <c r="P24" s="20">
        <v>0.125</v>
      </c>
      <c r="Q24" s="20">
        <v>0.2083333283662796</v>
      </c>
      <c r="R24" s="20">
        <v>8.3333335816860199E-2</v>
      </c>
      <c r="S24" s="20">
        <v>1.9999999552965161E-2</v>
      </c>
      <c r="T24" s="20">
        <v>0.14000000059604639</v>
      </c>
      <c r="U24" s="20">
        <v>0.14000000059604639</v>
      </c>
      <c r="V24" s="20">
        <v>0.119999997317791</v>
      </c>
      <c r="W24" s="20">
        <v>0.57999998331069946</v>
      </c>
      <c r="Z24" s="78"/>
      <c r="AA24" s="78"/>
      <c r="AB24" s="78"/>
      <c r="AC24" s="78"/>
    </row>
    <row r="25" spans="1:29" s="9" customFormat="1" x14ac:dyDescent="0.35">
      <c r="A25" s="9" t="s">
        <v>5</v>
      </c>
      <c r="B25" s="9" t="str">
        <f>VLOOKUP(C25,'Organisation names'!$B$4:$E$130,4,FALSE)</f>
        <v>Wessex</v>
      </c>
      <c r="C25" s="9" t="s">
        <v>26</v>
      </c>
      <c r="D25" s="9" t="str">
        <f>VLOOKUP(C25,'Organisation names'!$B$4:$E$130,2,FALSE)</f>
        <v>Dorset County Hospital NHS Foundation Trust</v>
      </c>
      <c r="E25" s="35">
        <v>98</v>
      </c>
      <c r="F25" s="20">
        <v>7.1428574621677399E-2</v>
      </c>
      <c r="G25" s="20">
        <v>0.24489796161651611</v>
      </c>
      <c r="H25" s="20">
        <v>0.30612245202064509</v>
      </c>
      <c r="I25" s="20">
        <v>0.37755101919174189</v>
      </c>
      <c r="J25" s="20">
        <v>0.11235955357551571</v>
      </c>
      <c r="K25" s="20">
        <v>0.11235955357551571</v>
      </c>
      <c r="L25" s="20">
        <v>0.13483145833015439</v>
      </c>
      <c r="M25" s="20">
        <v>0.64044946432113647</v>
      </c>
      <c r="N25" s="20">
        <v>0.3125</v>
      </c>
      <c r="O25" s="20">
        <v>0.265625</v>
      </c>
      <c r="P25" s="20">
        <v>0.125</v>
      </c>
      <c r="Q25" s="20">
        <v>0.140625</v>
      </c>
      <c r="R25" s="20">
        <v>0.15625</v>
      </c>
      <c r="S25" s="20">
        <v>6.1224490404129028E-2</v>
      </c>
      <c r="T25" s="20">
        <v>0.27551019191741938</v>
      </c>
      <c r="U25" s="20">
        <v>0.28571429848670959</v>
      </c>
      <c r="V25" s="20">
        <v>0.29591837525367742</v>
      </c>
      <c r="W25" s="20">
        <v>8.1632651388645172E-2</v>
      </c>
      <c r="Z25" s="78"/>
      <c r="AA25" s="78"/>
      <c r="AB25" s="78"/>
      <c r="AC25" s="78"/>
    </row>
    <row r="26" spans="1:29" s="9" customFormat="1" x14ac:dyDescent="0.35">
      <c r="A26" s="9" t="s">
        <v>5</v>
      </c>
      <c r="B26" s="9" t="str">
        <f>VLOOKUP(C26,'Organisation names'!$B$4:$E$130,4,FALSE)</f>
        <v>West Midlands</v>
      </c>
      <c r="C26" s="9" t="s">
        <v>27</v>
      </c>
      <c r="D26" s="9" t="str">
        <f>VLOOKUP(C26,'Organisation names'!$B$4:$E$130,2,FALSE)</f>
        <v>Walsall Healthcare NHS Trust</v>
      </c>
      <c r="E26" s="35">
        <v>78</v>
      </c>
      <c r="F26" s="20">
        <v>0.15384615957736969</v>
      </c>
      <c r="G26" s="20">
        <v>0.25641027092933649</v>
      </c>
      <c r="H26" s="20">
        <v>0.25641027092933649</v>
      </c>
      <c r="I26" s="20">
        <v>0.3333333432674408</v>
      </c>
      <c r="J26" s="20">
        <v>0.1186440661549568</v>
      </c>
      <c r="K26" s="20">
        <v>0.1525423675775528</v>
      </c>
      <c r="L26" s="20">
        <v>3.3898305147886283E-2</v>
      </c>
      <c r="M26" s="20">
        <v>0.69491523504257202</v>
      </c>
      <c r="N26" s="20">
        <v>0.42500001192092901</v>
      </c>
      <c r="O26" s="20">
        <v>0.27500000596046448</v>
      </c>
      <c r="P26" s="20">
        <v>0.22499999403953549</v>
      </c>
      <c r="Q26" s="20">
        <v>7.5000002980232239E-2</v>
      </c>
      <c r="R26" s="20">
        <v>0</v>
      </c>
      <c r="S26" s="20">
        <v>0.53846156597137451</v>
      </c>
      <c r="T26" s="20">
        <v>0.14102564752101901</v>
      </c>
      <c r="U26" s="20">
        <v>0.1282051354646683</v>
      </c>
      <c r="V26" s="20">
        <v>6.4102567732334137E-2</v>
      </c>
      <c r="W26" s="20">
        <v>0.1282051354646683</v>
      </c>
      <c r="Z26" s="78"/>
      <c r="AA26" s="78"/>
      <c r="AB26" s="78"/>
      <c r="AC26" s="78"/>
    </row>
    <row r="27" spans="1:29" s="9" customFormat="1" x14ac:dyDescent="0.35">
      <c r="A27" s="9" t="s">
        <v>5</v>
      </c>
      <c r="B27" s="9" t="str">
        <f>VLOOKUP(C27,'Organisation names'!$B$4:$E$130,4,FALSE)</f>
        <v>Cheshire and Merseyside</v>
      </c>
      <c r="C27" s="9" t="s">
        <v>28</v>
      </c>
      <c r="D27" s="9" t="str">
        <f>VLOOKUP(C27,'Organisation names'!$B$4:$E$130,2,FALSE)</f>
        <v>Wirral University Teaching Hospital NHS Foundation Trust</v>
      </c>
      <c r="E27" s="35">
        <v>116</v>
      </c>
      <c r="F27" s="20">
        <v>0.15517240762710571</v>
      </c>
      <c r="G27" s="20">
        <v>0.17241379618644709</v>
      </c>
      <c r="H27" s="20">
        <v>0.36206895112991327</v>
      </c>
      <c r="I27" s="20">
        <v>0.31034481525421143</v>
      </c>
      <c r="J27" s="20">
        <v>0.10909090936183929</v>
      </c>
      <c r="K27" s="20">
        <v>0.10909090936183929</v>
      </c>
      <c r="L27" s="20">
        <v>0.26363635063171392</v>
      </c>
      <c r="M27" s="20">
        <v>0.51818180084228516</v>
      </c>
      <c r="N27" s="20">
        <v>0.2946428656578064</v>
      </c>
      <c r="O27" s="20">
        <v>0.52678573131561279</v>
      </c>
      <c r="P27" s="20">
        <v>8.03571417927742E-2</v>
      </c>
      <c r="Q27" s="20">
        <v>9.8214283585548401E-2</v>
      </c>
      <c r="R27" s="20">
        <v>0</v>
      </c>
      <c r="S27" s="20">
        <v>0.31896552443504328</v>
      </c>
      <c r="T27" s="20">
        <v>0.15517240762710571</v>
      </c>
      <c r="U27" s="20">
        <v>0.18965516984462741</v>
      </c>
      <c r="V27" s="20">
        <v>0.15517240762710571</v>
      </c>
      <c r="W27" s="20">
        <v>0.18103447556495669</v>
      </c>
      <c r="Z27" s="78"/>
      <c r="AA27" s="78"/>
      <c r="AB27" s="78"/>
      <c r="AC27" s="78"/>
    </row>
    <row r="28" spans="1:29" s="9" customFormat="1" x14ac:dyDescent="0.35">
      <c r="A28" s="9" t="s">
        <v>5</v>
      </c>
      <c r="B28" s="9" t="str">
        <f>VLOOKUP(C28,'Organisation names'!$B$4:$E$130,4,FALSE)</f>
        <v>Cheshire and Merseyside</v>
      </c>
      <c r="C28" s="9" t="s">
        <v>29</v>
      </c>
      <c r="D28" s="9" t="str">
        <f>VLOOKUP(C28,'Organisation names'!$B$4:$E$130,2,FALSE)</f>
        <v>Mersey And West Lancashire Teaching Hospitals NHS Trust</v>
      </c>
      <c r="E28" s="35">
        <v>156</v>
      </c>
      <c r="F28" s="20">
        <v>0.1025641039013863</v>
      </c>
      <c r="G28" s="20">
        <v>0.20512820780277249</v>
      </c>
      <c r="H28" s="20">
        <v>0.37820512056350708</v>
      </c>
      <c r="I28" s="20">
        <v>0.31410256028175348</v>
      </c>
      <c r="J28" s="20">
        <v>6.0150377452373498E-2</v>
      </c>
      <c r="K28" s="20">
        <v>0.15037593245506289</v>
      </c>
      <c r="L28" s="20">
        <v>0.120300754904747</v>
      </c>
      <c r="M28" s="20">
        <v>0.66917294263839722</v>
      </c>
      <c r="N28" s="20">
        <v>0.28181818127632141</v>
      </c>
      <c r="O28" s="20">
        <v>0.37272727489471441</v>
      </c>
      <c r="P28" s="20">
        <v>0.24545454978942871</v>
      </c>
      <c r="Q28" s="20">
        <v>9.0909093618392944E-2</v>
      </c>
      <c r="R28" s="20">
        <v>9.0909088030457497E-3</v>
      </c>
      <c r="S28" s="20">
        <v>0.3461538553237915</v>
      </c>
      <c r="T28" s="20">
        <v>0.15384615957736969</v>
      </c>
      <c r="U28" s="20">
        <v>0.26282051205635071</v>
      </c>
      <c r="V28" s="20">
        <v>0.1282051354646683</v>
      </c>
      <c r="W28" s="20">
        <v>0.1089743599295616</v>
      </c>
      <c r="Z28" s="78"/>
      <c r="AA28" s="78"/>
      <c r="AB28" s="78"/>
      <c r="AC28" s="78"/>
    </row>
    <row r="29" spans="1:29" s="9" customFormat="1" x14ac:dyDescent="0.35">
      <c r="A29" s="9" t="s">
        <v>5</v>
      </c>
      <c r="B29" s="9" t="str">
        <f>VLOOKUP(C29,'Organisation names'!$B$4:$E$130,4,FALSE)</f>
        <v>Cheshire and Merseyside</v>
      </c>
      <c r="C29" s="9" t="s">
        <v>30</v>
      </c>
      <c r="D29" s="9" t="str">
        <f>VLOOKUP(C29,'Organisation names'!$B$4:$E$130,2,FALSE)</f>
        <v>Mid Cheshire Hospitals NHS Foundation Trust</v>
      </c>
      <c r="E29" s="35">
        <v>85</v>
      </c>
      <c r="F29" s="20">
        <v>9.4117648899555206E-2</v>
      </c>
      <c r="G29" s="20">
        <v>0.25882354378700262</v>
      </c>
      <c r="H29" s="20">
        <v>0.31764706969261169</v>
      </c>
      <c r="I29" s="20">
        <v>0.32941177487373352</v>
      </c>
      <c r="J29" s="20">
        <v>8.860759437084198E-2</v>
      </c>
      <c r="K29" s="20">
        <v>0.1139240488409996</v>
      </c>
      <c r="L29" s="20">
        <v>0.17721518874168399</v>
      </c>
      <c r="M29" s="20">
        <v>0.62025314569473267</v>
      </c>
      <c r="N29" s="20">
        <v>0.30769231915473938</v>
      </c>
      <c r="O29" s="20">
        <v>0.20000000298023221</v>
      </c>
      <c r="P29" s="20">
        <v>0.32307693362236017</v>
      </c>
      <c r="Q29" s="20">
        <v>0.15384615957736969</v>
      </c>
      <c r="R29" s="20">
        <v>1.5384615398943421E-2</v>
      </c>
      <c r="S29" s="20">
        <v>0.1176470592617989</v>
      </c>
      <c r="T29" s="20">
        <v>0.15294118225574491</v>
      </c>
      <c r="U29" s="20">
        <v>0.22352941334247589</v>
      </c>
      <c r="V29" s="20">
        <v>0.21176470816135409</v>
      </c>
      <c r="W29" s="20">
        <v>0.29411765933036799</v>
      </c>
      <c r="Z29" s="78"/>
      <c r="AA29" s="78"/>
      <c r="AB29" s="78"/>
      <c r="AC29" s="78"/>
    </row>
    <row r="30" spans="1:29" s="9" customFormat="1" x14ac:dyDescent="0.35">
      <c r="A30" s="9" t="s">
        <v>5</v>
      </c>
      <c r="B30" s="9" t="str">
        <f>VLOOKUP(C30,'Organisation names'!$B$4:$E$130,4,FALSE)</f>
        <v>Greater Manchester</v>
      </c>
      <c r="C30" s="9" t="s">
        <v>31</v>
      </c>
      <c r="D30" s="9" t="str">
        <f>VLOOKUP(C30,'Organisation names'!$B$4:$E$130,2,FALSE)</f>
        <v>Christie NHS Foundation Trust**</v>
      </c>
      <c r="E30" s="60" t="s">
        <v>337</v>
      </c>
      <c r="F30" s="60" t="s">
        <v>337</v>
      </c>
      <c r="G30" s="60" t="s">
        <v>337</v>
      </c>
      <c r="H30" s="60" t="s">
        <v>337</v>
      </c>
      <c r="I30" s="60" t="s">
        <v>337</v>
      </c>
      <c r="J30" s="60" t="s">
        <v>337</v>
      </c>
      <c r="K30" s="60" t="s">
        <v>337</v>
      </c>
      <c r="L30" s="60" t="s">
        <v>337</v>
      </c>
      <c r="M30" s="60" t="s">
        <v>337</v>
      </c>
      <c r="N30" s="60" t="s">
        <v>337</v>
      </c>
      <c r="O30" s="60" t="s">
        <v>337</v>
      </c>
      <c r="P30" s="60" t="s">
        <v>337</v>
      </c>
      <c r="Q30" s="60" t="s">
        <v>337</v>
      </c>
      <c r="R30" s="60" t="s">
        <v>337</v>
      </c>
      <c r="S30" s="60" t="s">
        <v>337</v>
      </c>
      <c r="T30" s="60" t="s">
        <v>337</v>
      </c>
      <c r="U30" s="60" t="s">
        <v>337</v>
      </c>
      <c r="V30" s="60" t="s">
        <v>337</v>
      </c>
      <c r="W30" s="60" t="s">
        <v>337</v>
      </c>
      <c r="Z30" s="78"/>
      <c r="AA30" s="78"/>
      <c r="AB30" s="78"/>
      <c r="AC30" s="78"/>
    </row>
    <row r="31" spans="1:29" s="9" customFormat="1" x14ac:dyDescent="0.35">
      <c r="A31" s="9" t="s">
        <v>5</v>
      </c>
      <c r="B31" s="9" t="str">
        <f>VLOOKUP(C31,'Organisation names'!$B$4:$E$130,4,FALSE)</f>
        <v xml:space="preserve">East of England </v>
      </c>
      <c r="C31" s="9" t="s">
        <v>32</v>
      </c>
      <c r="D31" s="9" t="str">
        <f>VLOOKUP(C31,'Organisation names'!$B$4:$E$130,2,FALSE)</f>
        <v>Bedfordshire Hospitals NHS Foundation Trust</v>
      </c>
      <c r="E31" s="35">
        <v>170</v>
      </c>
      <c r="F31" s="20">
        <v>8.8235296308994293E-2</v>
      </c>
      <c r="G31" s="20">
        <v>0.21176470816135409</v>
      </c>
      <c r="H31" s="20">
        <v>0.29411765933036799</v>
      </c>
      <c r="I31" s="20">
        <v>0.40588235855102539</v>
      </c>
      <c r="J31" s="20">
        <v>0.13768115639686579</v>
      </c>
      <c r="K31" s="20">
        <v>7.2463765740394592E-2</v>
      </c>
      <c r="L31" s="20">
        <v>0.1521739065647125</v>
      </c>
      <c r="M31" s="20">
        <v>0.63768118619918823</v>
      </c>
      <c r="N31" s="20">
        <v>0.39726027846336359</v>
      </c>
      <c r="O31" s="20">
        <v>0.2054794579744339</v>
      </c>
      <c r="P31" s="20">
        <v>0.2054794579744339</v>
      </c>
      <c r="Q31" s="20">
        <v>0.16438356041908261</v>
      </c>
      <c r="R31" s="20">
        <v>2.739726006984711E-2</v>
      </c>
      <c r="S31" s="20">
        <v>0.1176470592617989</v>
      </c>
      <c r="T31" s="20">
        <v>0.105882354080677</v>
      </c>
      <c r="U31" s="20">
        <v>0.22352941334247589</v>
      </c>
      <c r="V31" s="20">
        <v>0.25294119119644171</v>
      </c>
      <c r="W31" s="20">
        <v>0.30000001192092901</v>
      </c>
      <c r="Z31" s="78"/>
      <c r="AA31" s="78"/>
      <c r="AB31" s="78"/>
      <c r="AC31" s="78"/>
    </row>
    <row r="32" spans="1:29" s="9" customFormat="1" x14ac:dyDescent="0.35">
      <c r="A32" s="9" t="s">
        <v>5</v>
      </c>
      <c r="B32" s="9" t="str">
        <f>VLOOKUP(C32,'Organisation names'!$B$4:$E$130,4,FALSE)</f>
        <v>Humber and North Yorkshire</v>
      </c>
      <c r="C32" s="9" t="s">
        <v>33</v>
      </c>
      <c r="D32" s="9" t="str">
        <f>VLOOKUP(C32,'Organisation names'!$B$4:$E$130,2,FALSE)</f>
        <v>York and Scarborough Teaching Hospitals NHS Foundation Trust</v>
      </c>
      <c r="E32" s="35">
        <v>211</v>
      </c>
      <c r="F32" s="20">
        <v>5.6872036308050163E-2</v>
      </c>
      <c r="G32" s="20">
        <v>0.21327014267444611</v>
      </c>
      <c r="H32" s="20">
        <v>0.36492890119552612</v>
      </c>
      <c r="I32" s="20">
        <v>0.36492890119552612</v>
      </c>
      <c r="J32" s="20">
        <v>0.13513512909412381</v>
      </c>
      <c r="K32" s="20">
        <v>0.1135135143995285</v>
      </c>
      <c r="L32" s="20">
        <v>0.1405405402183533</v>
      </c>
      <c r="M32" s="20">
        <v>0.61081081628799438</v>
      </c>
      <c r="N32" s="20">
        <v>0.2565789520740509</v>
      </c>
      <c r="O32" s="20">
        <v>0.23684211075305939</v>
      </c>
      <c r="P32" s="20">
        <v>0.18421052396297449</v>
      </c>
      <c r="Q32" s="20">
        <v>0.210526317358017</v>
      </c>
      <c r="R32" s="20">
        <v>0.1118421033024788</v>
      </c>
      <c r="S32" s="20">
        <v>6.635071337223053E-2</v>
      </c>
      <c r="T32" s="20">
        <v>0.1658767759799957</v>
      </c>
      <c r="U32" s="20">
        <v>0.19905214011669159</v>
      </c>
      <c r="V32" s="20">
        <v>0.2369668185710907</v>
      </c>
      <c r="W32" s="20">
        <v>0.33175355195999151</v>
      </c>
      <c r="Z32" s="78"/>
      <c r="AA32" s="78"/>
      <c r="AB32" s="78"/>
      <c r="AC32" s="78"/>
    </row>
    <row r="33" spans="1:29" s="9" customFormat="1" x14ac:dyDescent="0.35">
      <c r="A33" s="9" t="s">
        <v>5</v>
      </c>
      <c r="B33" s="9" t="str">
        <f>VLOOKUP(C33,'Organisation names'!$B$4:$E$130,4,FALSE)</f>
        <v>West Yorkshire and Harrogate</v>
      </c>
      <c r="C33" s="9" t="s">
        <v>34</v>
      </c>
      <c r="D33" s="9" t="str">
        <f>VLOOKUP(C33,'Organisation names'!$B$4:$E$130,2,FALSE)</f>
        <v>Harrogate and District NHS Foundation Trust</v>
      </c>
      <c r="E33" s="35">
        <v>76</v>
      </c>
      <c r="F33" s="20">
        <v>0.11842105537652969</v>
      </c>
      <c r="G33" s="20">
        <v>0.210526317358017</v>
      </c>
      <c r="H33" s="20">
        <v>0.35526314377784729</v>
      </c>
      <c r="I33" s="20">
        <v>0.31578946113586431</v>
      </c>
      <c r="J33" s="20">
        <v>0.17105263471603391</v>
      </c>
      <c r="K33" s="20">
        <v>0.1315789520740509</v>
      </c>
      <c r="L33" s="20">
        <v>0.14473684132099149</v>
      </c>
      <c r="M33" s="20">
        <v>0.55263155698776245</v>
      </c>
      <c r="N33" s="20">
        <v>0.4285714328289032</v>
      </c>
      <c r="O33" s="20">
        <v>0.2321428507566452</v>
      </c>
      <c r="P33" s="20">
        <v>0.1785714328289032</v>
      </c>
      <c r="Q33" s="20">
        <v>0.1428571492433548</v>
      </c>
      <c r="R33" s="20">
        <v>1.785714365541935E-2</v>
      </c>
      <c r="S33" s="20">
        <v>1.315789483487606E-2</v>
      </c>
      <c r="T33" s="20">
        <v>1.315789483487606E-2</v>
      </c>
      <c r="U33" s="20">
        <v>0.23684211075305939</v>
      </c>
      <c r="V33" s="20">
        <v>0.31578946113586431</v>
      </c>
      <c r="W33" s="20">
        <v>0.42105263471603388</v>
      </c>
      <c r="Z33" s="78"/>
      <c r="AA33" s="78"/>
      <c r="AB33" s="78"/>
      <c r="AC33" s="78"/>
    </row>
    <row r="34" spans="1:29" s="9" customFormat="1" x14ac:dyDescent="0.35">
      <c r="A34" s="9" t="s">
        <v>5</v>
      </c>
      <c r="B34" s="9" t="str">
        <f>VLOOKUP(C34,'Organisation names'!$B$4:$E$130,4,FALSE)</f>
        <v>West Yorkshire and Harrogate</v>
      </c>
      <c r="C34" s="9" t="s">
        <v>35</v>
      </c>
      <c r="D34" s="9" t="str">
        <f>VLOOKUP(C34,'Organisation names'!$B$4:$E$130,2,FALSE)</f>
        <v>Airedale NHS Foundation Trust</v>
      </c>
      <c r="E34" s="35">
        <v>78</v>
      </c>
      <c r="F34" s="20">
        <v>0.15384615957736969</v>
      </c>
      <c r="G34" s="20">
        <v>0.17948718369007111</v>
      </c>
      <c r="H34" s="20">
        <v>0.38461539149284357</v>
      </c>
      <c r="I34" s="20">
        <v>0.28205129504203802</v>
      </c>
      <c r="J34" s="20">
        <v>0.17567567527294159</v>
      </c>
      <c r="K34" s="20">
        <v>0.13513512909412381</v>
      </c>
      <c r="L34" s="20">
        <v>0.1891891956329346</v>
      </c>
      <c r="M34" s="20">
        <v>0.5</v>
      </c>
      <c r="N34" s="20">
        <v>0.203125</v>
      </c>
      <c r="O34" s="20">
        <v>0.375</v>
      </c>
      <c r="P34" s="20">
        <v>0.234375</v>
      </c>
      <c r="Q34" s="20">
        <v>0.171875</v>
      </c>
      <c r="R34" s="20">
        <v>1.5625E-2</v>
      </c>
      <c r="S34" s="20">
        <v>0.14102564752101901</v>
      </c>
      <c r="T34" s="20">
        <v>8.9743591845035553E-2</v>
      </c>
      <c r="U34" s="20">
        <v>0.23076923191547391</v>
      </c>
      <c r="V34" s="20">
        <v>0.28205129504203802</v>
      </c>
      <c r="W34" s="20">
        <v>0.25641027092933649</v>
      </c>
      <c r="Z34" s="78"/>
      <c r="AA34" s="78"/>
      <c r="AB34" s="78"/>
      <c r="AC34" s="78"/>
    </row>
    <row r="35" spans="1:29" s="9" customFormat="1" x14ac:dyDescent="0.35">
      <c r="A35" s="9" t="s">
        <v>5</v>
      </c>
      <c r="B35" s="9" t="str">
        <f>VLOOKUP(C35,'Organisation names'!$B$4:$E$130,4,FALSE)</f>
        <v xml:space="preserve">East of England </v>
      </c>
      <c r="C35" s="9" t="s">
        <v>36</v>
      </c>
      <c r="D35" s="9" t="str">
        <f>VLOOKUP(C35,'Organisation names'!$B$4:$E$130,2,FALSE)</f>
        <v>Queen Elizabeth Hospital, King's Lynn, NHS Foundation Trust</v>
      </c>
      <c r="E35" s="35">
        <v>88</v>
      </c>
      <c r="F35" s="20">
        <v>0.18181818723678589</v>
      </c>
      <c r="G35" s="20">
        <v>0.22727273404598239</v>
      </c>
      <c r="H35" s="20">
        <v>0.32954546809196472</v>
      </c>
      <c r="I35" s="20">
        <v>0.26136362552642822</v>
      </c>
      <c r="J35" s="20">
        <v>0.1111111119389534</v>
      </c>
      <c r="K35" s="20">
        <v>0.14814814925193789</v>
      </c>
      <c r="L35" s="20">
        <v>0.18518517911434171</v>
      </c>
      <c r="M35" s="20">
        <v>0.55555558204650879</v>
      </c>
      <c r="N35" s="20">
        <v>0.22784809768199921</v>
      </c>
      <c r="O35" s="20">
        <v>0.36708861589431763</v>
      </c>
      <c r="P35" s="20">
        <v>0.25316455960273743</v>
      </c>
      <c r="Q35" s="20">
        <v>0.1392405033111572</v>
      </c>
      <c r="R35" s="20">
        <v>1.265822816640139E-2</v>
      </c>
      <c r="S35" s="20">
        <v>0.14772726595401761</v>
      </c>
      <c r="T35" s="20">
        <v>0.44318181276321411</v>
      </c>
      <c r="U35" s="20">
        <v>0.32954546809196472</v>
      </c>
      <c r="V35" s="20">
        <v>4.5454546809196472E-2</v>
      </c>
      <c r="W35" s="20">
        <v>3.4090910106897347E-2</v>
      </c>
      <c r="Z35" s="78"/>
      <c r="AA35" s="78"/>
      <c r="AB35" s="78"/>
      <c r="AC35" s="78"/>
    </row>
    <row r="36" spans="1:29" s="9" customFormat="1" x14ac:dyDescent="0.35">
      <c r="A36" s="9" t="s">
        <v>5</v>
      </c>
      <c r="B36" s="9" t="str">
        <f>VLOOKUP(C36,'Organisation names'!$B$4:$E$130,4,FALSE)</f>
        <v>Somerset, Wiltshire, Avon and Gloucestershire</v>
      </c>
      <c r="C36" s="9" t="s">
        <v>37</v>
      </c>
      <c r="D36" s="9" t="str">
        <f>VLOOKUP(C36,'Organisation names'!$B$4:$E$130,2,FALSE)</f>
        <v>Royal United Hospitals Bath NHS Foundation Trust</v>
      </c>
      <c r="E36" s="35">
        <v>142</v>
      </c>
      <c r="F36" s="20">
        <v>0.16901408135890961</v>
      </c>
      <c r="G36" s="20">
        <v>0.16197183728218079</v>
      </c>
      <c r="H36" s="20">
        <v>0.28169015049934393</v>
      </c>
      <c r="I36" s="20">
        <v>0.38732394576072687</v>
      </c>
      <c r="J36" s="20">
        <v>4.8076923936605447E-2</v>
      </c>
      <c r="K36" s="20">
        <v>0.125</v>
      </c>
      <c r="L36" s="20">
        <v>0.15384615957736969</v>
      </c>
      <c r="M36" s="20">
        <v>0.67307692766189575</v>
      </c>
      <c r="N36" s="20">
        <v>0.578125</v>
      </c>
      <c r="O36" s="20">
        <v>0.140625</v>
      </c>
      <c r="P36" s="20">
        <v>7.8125E-2</v>
      </c>
      <c r="Q36" s="20">
        <v>0.15625</v>
      </c>
      <c r="R36" s="20">
        <v>4.6875E-2</v>
      </c>
      <c r="S36" s="20">
        <v>0</v>
      </c>
      <c r="T36" s="20">
        <v>8.4507040679454803E-2</v>
      </c>
      <c r="U36" s="20">
        <v>0.24647887051105499</v>
      </c>
      <c r="V36" s="20">
        <v>0.25352111458778381</v>
      </c>
      <c r="W36" s="20">
        <v>0.4154929518699646</v>
      </c>
      <c r="Z36" s="78"/>
      <c r="AA36" s="78"/>
      <c r="AB36" s="78"/>
      <c r="AC36" s="78"/>
    </row>
    <row r="37" spans="1:29" s="9" customFormat="1" x14ac:dyDescent="0.35">
      <c r="A37" s="9" t="s">
        <v>5</v>
      </c>
      <c r="B37" s="9" t="str">
        <f>VLOOKUP(C37,'Organisation names'!$B$4:$E$130,4,FALSE)</f>
        <v xml:space="preserve">East of England </v>
      </c>
      <c r="C37" s="9" t="s">
        <v>38</v>
      </c>
      <c r="D37" s="9" t="str">
        <f>VLOOKUP(C37,'Organisation names'!$B$4:$E$130,2,FALSE)</f>
        <v>Milton Keynes University Hospital NHS Foundation Trust</v>
      </c>
      <c r="E37" s="35">
        <v>72</v>
      </c>
      <c r="F37" s="20">
        <v>5.55555559694767E-2</v>
      </c>
      <c r="G37" s="20">
        <v>0.27777779102325439</v>
      </c>
      <c r="H37" s="20">
        <v>0.375</v>
      </c>
      <c r="I37" s="20">
        <v>0.2916666567325592</v>
      </c>
      <c r="J37" s="20">
        <v>0.1111111119389534</v>
      </c>
      <c r="K37" s="20">
        <v>9.2592589557170868E-2</v>
      </c>
      <c r="L37" s="20">
        <v>0.14814814925193789</v>
      </c>
      <c r="M37" s="20">
        <v>0.64814811944961548</v>
      </c>
      <c r="N37" s="20">
        <v>0.3035714328289032</v>
      </c>
      <c r="O37" s="20">
        <v>0.3928571343421936</v>
      </c>
      <c r="P37" s="20">
        <v>0.1964285671710968</v>
      </c>
      <c r="Q37" s="20">
        <v>0.1071428582072258</v>
      </c>
      <c r="R37" s="20">
        <v>0</v>
      </c>
      <c r="S37" s="20">
        <v>9.7222223877906799E-2</v>
      </c>
      <c r="T37" s="20">
        <v>0.1388888955116272</v>
      </c>
      <c r="U37" s="20">
        <v>0.1111111119389534</v>
      </c>
      <c r="V37" s="20">
        <v>0.34722220897674561</v>
      </c>
      <c r="W37" s="20">
        <v>0.3055555522441864</v>
      </c>
      <c r="Z37" s="78"/>
      <c r="AA37" s="78"/>
      <c r="AB37" s="78"/>
      <c r="AC37" s="78"/>
    </row>
    <row r="38" spans="1:29" s="9" customFormat="1" x14ac:dyDescent="0.35">
      <c r="A38" s="9" t="s">
        <v>5</v>
      </c>
      <c r="B38" s="9" t="str">
        <f>VLOOKUP(C38,'Organisation names'!$B$4:$E$130,4,FALSE)</f>
        <v xml:space="preserve">East of England </v>
      </c>
      <c r="C38" s="9" t="s">
        <v>39</v>
      </c>
      <c r="D38" s="9" t="str">
        <f>VLOOKUP(C38,'Organisation names'!$B$4:$E$130,2,FALSE)</f>
        <v>East Suffolk and North Essex NHS Foundation Trust</v>
      </c>
      <c r="E38" s="35">
        <v>322</v>
      </c>
      <c r="F38" s="20">
        <v>9.0062111616134644E-2</v>
      </c>
      <c r="G38" s="20">
        <v>0.145962730050087</v>
      </c>
      <c r="H38" s="20">
        <v>0.39130434393882751</v>
      </c>
      <c r="I38" s="20">
        <v>0.37267079949378967</v>
      </c>
      <c r="J38" s="20">
        <v>0.15714286267757421</v>
      </c>
      <c r="K38" s="20">
        <v>8.5714288055896759E-2</v>
      </c>
      <c r="L38" s="20">
        <v>0.125</v>
      </c>
      <c r="M38" s="20">
        <v>0.63214284181594849</v>
      </c>
      <c r="N38" s="20">
        <v>0.37096774578094482</v>
      </c>
      <c r="O38" s="20">
        <v>0.32258063554763788</v>
      </c>
      <c r="P38" s="20">
        <v>0.18548387289047241</v>
      </c>
      <c r="Q38" s="20">
        <v>0.11290322244167331</v>
      </c>
      <c r="R38" s="20">
        <v>8.0645158886909485E-3</v>
      </c>
      <c r="S38" s="20">
        <v>0.16770187020301819</v>
      </c>
      <c r="T38" s="20">
        <v>0.16149067878723139</v>
      </c>
      <c r="U38" s="20">
        <v>0.2422360181808472</v>
      </c>
      <c r="V38" s="20">
        <v>0.20186334848403931</v>
      </c>
      <c r="W38" s="20">
        <v>0.2267080694437027</v>
      </c>
      <c r="Z38" s="78"/>
      <c r="AA38" s="78"/>
      <c r="AB38" s="78"/>
      <c r="AC38" s="78"/>
    </row>
    <row r="39" spans="1:29" s="9" customFormat="1" x14ac:dyDescent="0.35">
      <c r="A39" s="9" t="s">
        <v>5</v>
      </c>
      <c r="B39" s="9" t="str">
        <f>VLOOKUP(C39,'Organisation names'!$B$4:$E$130,4,FALSE)</f>
        <v>Surrey and Sussex</v>
      </c>
      <c r="C39" s="9" t="s">
        <v>40</v>
      </c>
      <c r="D39" s="9" t="str">
        <f>VLOOKUP(C39,'Organisation names'!$B$4:$E$130,2,FALSE)</f>
        <v>Frimley Health NHS Foundation Trust</v>
      </c>
      <c r="E39" s="35">
        <v>213</v>
      </c>
      <c r="F39" s="20">
        <v>0.12206573039293291</v>
      </c>
      <c r="G39" s="20">
        <v>0.18309858441352839</v>
      </c>
      <c r="H39" s="20">
        <v>0.32394367456436157</v>
      </c>
      <c r="I39" s="20">
        <v>0.37089201807975769</v>
      </c>
      <c r="J39" s="20">
        <v>0.1587301641702652</v>
      </c>
      <c r="K39" s="20">
        <v>9.5238097012042999E-2</v>
      </c>
      <c r="L39" s="20">
        <v>0.1031746044754982</v>
      </c>
      <c r="M39" s="20">
        <v>0.6428571343421936</v>
      </c>
      <c r="N39" s="20">
        <v>0.375</v>
      </c>
      <c r="O39" s="20">
        <v>0.36250001192092901</v>
      </c>
      <c r="P39" s="20">
        <v>8.7499998509883881E-2</v>
      </c>
      <c r="Q39" s="20">
        <v>0.16249999403953549</v>
      </c>
      <c r="R39" s="20">
        <v>1.250000018626451E-2</v>
      </c>
      <c r="S39" s="20">
        <v>3.286384791135788E-2</v>
      </c>
      <c r="T39" s="20">
        <v>6.1032865196466453E-2</v>
      </c>
      <c r="U39" s="20">
        <v>0.1549295783042908</v>
      </c>
      <c r="V39" s="20">
        <v>0.19248826801776889</v>
      </c>
      <c r="W39" s="20">
        <v>0.55868542194366455</v>
      </c>
      <c r="Z39" s="78"/>
      <c r="AA39" s="78"/>
      <c r="AB39" s="78"/>
      <c r="AC39" s="78"/>
    </row>
    <row r="40" spans="1:29" s="9" customFormat="1" x14ac:dyDescent="0.35">
      <c r="A40" s="9" t="s">
        <v>5</v>
      </c>
      <c r="B40" s="9" t="str">
        <f>VLOOKUP(C40,'Organisation names'!$B$4:$E$130,4,FALSE)</f>
        <v>Peninsula</v>
      </c>
      <c r="C40" s="9" t="s">
        <v>41</v>
      </c>
      <c r="D40" s="9" t="str">
        <f>VLOOKUP(C40,'Organisation names'!$B$4:$E$130,2,FALSE)</f>
        <v>Royal Cornwall Hospitals NHS Trust</v>
      </c>
      <c r="E40" s="35">
        <v>198</v>
      </c>
      <c r="F40" s="20">
        <v>8.5858583450317383E-2</v>
      </c>
      <c r="G40" s="20">
        <v>0.19696970283985141</v>
      </c>
      <c r="H40" s="20">
        <v>0.36363637447357178</v>
      </c>
      <c r="I40" s="20">
        <v>0.35353535413742071</v>
      </c>
      <c r="J40" s="20">
        <v>0.15243902802467349</v>
      </c>
      <c r="K40" s="20">
        <v>9.1463416814804077E-2</v>
      </c>
      <c r="L40" s="20">
        <v>0.1097560971975327</v>
      </c>
      <c r="M40" s="20">
        <v>0.64634144306182861</v>
      </c>
      <c r="N40" s="20">
        <v>0.31055900454521179</v>
      </c>
      <c r="O40" s="20">
        <v>0.37267079949378967</v>
      </c>
      <c r="P40" s="20">
        <v>0.16770187020301819</v>
      </c>
      <c r="Q40" s="20">
        <v>0.1118012443184853</v>
      </c>
      <c r="R40" s="20">
        <v>3.7267081439495087E-2</v>
      </c>
      <c r="S40" s="20">
        <v>0.12626262009143829</v>
      </c>
      <c r="T40" s="20">
        <v>0.39393940567970281</v>
      </c>
      <c r="U40" s="20">
        <v>0.32828283309936518</v>
      </c>
      <c r="V40" s="20">
        <v>0.14141413569450381</v>
      </c>
      <c r="W40" s="20">
        <v>1.0101010091602801E-2</v>
      </c>
      <c r="Z40" s="78"/>
      <c r="AA40" s="78"/>
      <c r="AB40" s="78"/>
      <c r="AC40" s="78"/>
    </row>
    <row r="41" spans="1:29" s="9" customFormat="1" x14ac:dyDescent="0.35">
      <c r="A41" s="9" t="s">
        <v>5</v>
      </c>
      <c r="B41" s="9" t="str">
        <f>VLOOKUP(C41,'Organisation names'!$B$4:$E$130,4,FALSE)</f>
        <v>Cheshire and Merseyside</v>
      </c>
      <c r="C41" s="9" t="s">
        <v>42</v>
      </c>
      <c r="D41" s="9" t="str">
        <f>VLOOKUP(C41,'Organisation names'!$B$4:$E$130,2,FALSE)</f>
        <v>Liverpool University Hospitals NHS Foundation Trust</v>
      </c>
      <c r="E41" s="35">
        <v>374</v>
      </c>
      <c r="F41" s="20">
        <v>0.18181818723678589</v>
      </c>
      <c r="G41" s="20">
        <v>0.21657754480838781</v>
      </c>
      <c r="H41" s="20">
        <v>0.35294118523597717</v>
      </c>
      <c r="I41" s="20">
        <v>0.2486630976200104</v>
      </c>
      <c r="J41" s="20">
        <v>8.4249086678028107E-2</v>
      </c>
      <c r="K41" s="20">
        <v>0.1428571492433548</v>
      </c>
      <c r="L41" s="20">
        <v>0.21978022158145899</v>
      </c>
      <c r="M41" s="20">
        <v>0.55311357975006104</v>
      </c>
      <c r="N41" s="20">
        <v>0.4947735071182251</v>
      </c>
      <c r="O41" s="20">
        <v>0.28571429848670959</v>
      </c>
      <c r="P41" s="20">
        <v>0.13240417838096619</v>
      </c>
      <c r="Q41" s="20">
        <v>8.7108016014099121E-2</v>
      </c>
      <c r="R41" s="20">
        <v>0</v>
      </c>
      <c r="S41" s="20">
        <v>0.42513367533683782</v>
      </c>
      <c r="T41" s="20">
        <v>0.17647059261798859</v>
      </c>
      <c r="U41" s="20">
        <v>0.13636364042758939</v>
      </c>
      <c r="V41" s="20">
        <v>0.1336898356676102</v>
      </c>
      <c r="W41" s="20">
        <v>0.12834224104881289</v>
      </c>
      <c r="Z41" s="78"/>
      <c r="AA41" s="78"/>
      <c r="AB41" s="78"/>
      <c r="AC41" s="78"/>
    </row>
    <row r="42" spans="1:29" s="9" customFormat="1" x14ac:dyDescent="0.35">
      <c r="A42" s="9" t="s">
        <v>5</v>
      </c>
      <c r="B42" s="9" t="str">
        <f>VLOOKUP(C42,'Organisation names'!$B$4:$E$130,4,FALSE)</f>
        <v>Cheshire and Merseyside</v>
      </c>
      <c r="C42" s="9" t="s">
        <v>43</v>
      </c>
      <c r="D42" s="9" t="str">
        <f>VLOOKUP(C42,'Organisation names'!$B$4:$E$130,2,FALSE)</f>
        <v>Clatterbridge Cancer Centre NHS Foundation Trust**</v>
      </c>
      <c r="E42" s="60" t="s">
        <v>337</v>
      </c>
      <c r="F42" s="60" t="s">
        <v>337</v>
      </c>
      <c r="G42" s="60" t="s">
        <v>337</v>
      </c>
      <c r="H42" s="60" t="s">
        <v>337</v>
      </c>
      <c r="I42" s="60" t="s">
        <v>337</v>
      </c>
      <c r="J42" s="60" t="s">
        <v>337</v>
      </c>
      <c r="K42" s="60" t="s">
        <v>337</v>
      </c>
      <c r="L42" s="60" t="s">
        <v>337</v>
      </c>
      <c r="M42" s="60" t="s">
        <v>337</v>
      </c>
      <c r="N42" s="60" t="s">
        <v>337</v>
      </c>
      <c r="O42" s="60" t="s">
        <v>337</v>
      </c>
      <c r="P42" s="60" t="s">
        <v>337</v>
      </c>
      <c r="Q42" s="60" t="s">
        <v>337</v>
      </c>
      <c r="R42" s="60" t="s">
        <v>337</v>
      </c>
      <c r="S42" s="60" t="s">
        <v>337</v>
      </c>
      <c r="T42" s="60" t="s">
        <v>337</v>
      </c>
      <c r="U42" s="60" t="s">
        <v>337</v>
      </c>
      <c r="V42" s="60" t="s">
        <v>337</v>
      </c>
      <c r="W42" s="60" t="s">
        <v>337</v>
      </c>
      <c r="Z42" s="78"/>
      <c r="AA42" s="78"/>
      <c r="AB42" s="78"/>
      <c r="AC42" s="78"/>
    </row>
    <row r="43" spans="1:29" s="9" customFormat="1" x14ac:dyDescent="0.35">
      <c r="A43" s="9" t="s">
        <v>5</v>
      </c>
      <c r="B43" s="9" t="str">
        <f>VLOOKUP(C43,'Organisation names'!$B$4:$E$130,4,FALSE)</f>
        <v>North East London</v>
      </c>
      <c r="C43" s="9" t="s">
        <v>44</v>
      </c>
      <c r="D43" s="9" t="str">
        <f>VLOOKUP(C43,'Organisation names'!$B$4:$E$130,2,FALSE)</f>
        <v>Barking, Havering and Redbridge University Hospitals NHS Trust</v>
      </c>
      <c r="E43" s="35">
        <v>162</v>
      </c>
      <c r="F43" s="20">
        <v>0.13580246269702911</v>
      </c>
      <c r="G43" s="20">
        <v>0.2407407462596893</v>
      </c>
      <c r="H43" s="20">
        <v>0.29012346267700201</v>
      </c>
      <c r="I43" s="20">
        <v>0.3333333432674408</v>
      </c>
      <c r="J43" s="20">
        <v>0.10465116053819661</v>
      </c>
      <c r="K43" s="20">
        <v>0.13953489065170291</v>
      </c>
      <c r="L43" s="20">
        <v>0.1279069781303406</v>
      </c>
      <c r="M43" s="20">
        <v>0.62790697813034058</v>
      </c>
      <c r="N43" s="20">
        <v>0.36538460850715643</v>
      </c>
      <c r="O43" s="20">
        <v>0.3461538553237915</v>
      </c>
      <c r="P43" s="20">
        <v>0.115384615957737</v>
      </c>
      <c r="Q43" s="20">
        <v>0.15384615957736969</v>
      </c>
      <c r="R43" s="20">
        <v>1.9230769947171211E-2</v>
      </c>
      <c r="S43" s="20">
        <v>0.1666666716337204</v>
      </c>
      <c r="T43" s="20">
        <v>0.2222222238779068</v>
      </c>
      <c r="U43" s="20">
        <v>0.26543208956718439</v>
      </c>
      <c r="V43" s="20">
        <v>0.22839505970478061</v>
      </c>
      <c r="W43" s="20">
        <v>0.11728394776582721</v>
      </c>
      <c r="Z43" s="78"/>
      <c r="AA43" s="78"/>
      <c r="AB43" s="78"/>
      <c r="AC43" s="78"/>
    </row>
    <row r="44" spans="1:29" s="9" customFormat="1" x14ac:dyDescent="0.35">
      <c r="A44" s="9" t="s">
        <v>5</v>
      </c>
      <c r="B44" s="9" t="str">
        <f>VLOOKUP(C44,'Organisation names'!$B$4:$E$130,4,FALSE)</f>
        <v>South Yorkshire and Bassetlaw</v>
      </c>
      <c r="C44" s="9" t="s">
        <v>45</v>
      </c>
      <c r="D44" s="9" t="str">
        <f>VLOOKUP(C44,'Organisation names'!$B$4:$E$130,2,FALSE)</f>
        <v>Barnsley Hospital NHS Foundation Trust</v>
      </c>
      <c r="E44" s="35">
        <v>75</v>
      </c>
      <c r="F44" s="20">
        <v>9.3333333730697632E-2</v>
      </c>
      <c r="G44" s="20">
        <v>0.20000000298023221</v>
      </c>
      <c r="H44" s="20">
        <v>0.40000000596046448</v>
      </c>
      <c r="I44" s="20">
        <v>0.30666667222976679</v>
      </c>
      <c r="J44" s="20">
        <v>0.171875</v>
      </c>
      <c r="K44" s="20">
        <v>0.125</v>
      </c>
      <c r="L44" s="20">
        <v>0.109375</v>
      </c>
      <c r="M44" s="20">
        <v>0.59375</v>
      </c>
      <c r="N44" s="20">
        <v>0.18518517911434171</v>
      </c>
      <c r="O44" s="20">
        <v>0.25925925374031072</v>
      </c>
      <c r="P44" s="20">
        <v>0.18518517911434171</v>
      </c>
      <c r="Q44" s="20">
        <v>0.1666666716337204</v>
      </c>
      <c r="R44" s="20">
        <v>0.2037037014961243</v>
      </c>
      <c r="S44" s="20">
        <v>0.46666666865348821</v>
      </c>
      <c r="T44" s="20">
        <v>0.18666666746139529</v>
      </c>
      <c r="U44" s="20">
        <v>0.15999999642372131</v>
      </c>
      <c r="V44" s="20">
        <v>0.14666666090488431</v>
      </c>
      <c r="W44" s="20">
        <v>3.9999999105930328E-2</v>
      </c>
      <c r="Z44" s="78"/>
      <c r="AA44" s="78"/>
      <c r="AB44" s="78"/>
      <c r="AC44" s="78"/>
    </row>
    <row r="45" spans="1:29" s="9" customFormat="1" x14ac:dyDescent="0.35">
      <c r="A45" s="9" t="s">
        <v>5</v>
      </c>
      <c r="B45" s="9" t="str">
        <f>VLOOKUP(C45,'Organisation names'!$B$4:$E$130,4,FALSE)</f>
        <v>South Yorkshire and Bassetlaw</v>
      </c>
      <c r="C45" s="9" t="s">
        <v>46</v>
      </c>
      <c r="D45" s="9" t="str">
        <f>VLOOKUP(C45,'Organisation names'!$B$4:$E$130,2,FALSE)</f>
        <v>Rotherham NHS Foundation Trust</v>
      </c>
      <c r="E45" s="35">
        <v>66</v>
      </c>
      <c r="F45" s="20">
        <v>6.0606062412261963E-2</v>
      </c>
      <c r="G45" s="20">
        <v>9.0909093618392944E-2</v>
      </c>
      <c r="H45" s="20">
        <v>0.39393940567970281</v>
      </c>
      <c r="I45" s="20">
        <v>0.45454546809196472</v>
      </c>
      <c r="J45" s="20">
        <v>0.25581395626068121</v>
      </c>
      <c r="K45" s="20">
        <v>9.3023255467414856E-2</v>
      </c>
      <c r="L45" s="20">
        <v>4.6511627733707428E-2</v>
      </c>
      <c r="M45" s="20">
        <v>0.60465115308761597</v>
      </c>
      <c r="N45" s="20">
        <v>0.10000000149011611</v>
      </c>
      <c r="O45" s="20">
        <v>0.30000001192092901</v>
      </c>
      <c r="P45" s="20">
        <v>0.40000000596046448</v>
      </c>
      <c r="Q45" s="20">
        <v>0.20000000298023221</v>
      </c>
      <c r="R45" s="20">
        <v>0</v>
      </c>
      <c r="S45" s="20">
        <v>0.3333333432674408</v>
      </c>
      <c r="T45" s="20">
        <v>0.22727273404598239</v>
      </c>
      <c r="U45" s="20">
        <v>0.19696970283985141</v>
      </c>
      <c r="V45" s="20">
        <v>0.1666666716337204</v>
      </c>
      <c r="W45" s="20">
        <v>7.5757578015327454E-2</v>
      </c>
      <c r="Z45" s="78"/>
      <c r="AA45" s="78"/>
      <c r="AB45" s="78"/>
      <c r="AC45" s="78"/>
    </row>
    <row r="46" spans="1:29" s="9" customFormat="1" x14ac:dyDescent="0.35">
      <c r="A46" s="9" t="s">
        <v>5</v>
      </c>
      <c r="B46" s="9" t="str">
        <f>VLOOKUP(C46,'Organisation names'!$B$4:$E$130,4,FALSE)</f>
        <v>South Yorkshire and Bassetlaw</v>
      </c>
      <c r="C46" s="9" t="s">
        <v>47</v>
      </c>
      <c r="D46" s="9" t="str">
        <f>VLOOKUP(C46,'Organisation names'!$B$4:$E$130,2,FALSE)</f>
        <v>Chesterfield Royal Hospital NHS Foundation Trust</v>
      </c>
      <c r="E46" s="35">
        <v>114</v>
      </c>
      <c r="F46" s="20">
        <v>0.1052631586790085</v>
      </c>
      <c r="G46" s="20">
        <v>0.25438597798347468</v>
      </c>
      <c r="H46" s="20">
        <v>0.28947368264198298</v>
      </c>
      <c r="I46" s="20">
        <v>0.35087719559669489</v>
      </c>
      <c r="J46" s="20">
        <v>0.1078431382775307</v>
      </c>
      <c r="K46" s="20">
        <v>0.2254901975393295</v>
      </c>
      <c r="L46" s="20">
        <v>0.15686275064945221</v>
      </c>
      <c r="M46" s="20">
        <v>0.50980395078659058</v>
      </c>
      <c r="N46" s="20">
        <v>0.30337077379226679</v>
      </c>
      <c r="O46" s="20">
        <v>0.31460675597190862</v>
      </c>
      <c r="P46" s="20">
        <v>0.17977528274059301</v>
      </c>
      <c r="Q46" s="20">
        <v>0.16853933036327359</v>
      </c>
      <c r="R46" s="20">
        <v>3.3707864582538598E-2</v>
      </c>
      <c r="S46" s="20">
        <v>0.20175439119338989</v>
      </c>
      <c r="T46" s="20">
        <v>0.1929824501276016</v>
      </c>
      <c r="U46" s="20">
        <v>0.1578947305679321</v>
      </c>
      <c r="V46" s="20">
        <v>0.21929824352264399</v>
      </c>
      <c r="W46" s="20">
        <v>0.22807016968727109</v>
      </c>
      <c r="Z46" s="78"/>
      <c r="AA46" s="78"/>
      <c r="AB46" s="78"/>
      <c r="AC46" s="78"/>
    </row>
    <row r="47" spans="1:29" s="9" customFormat="1" x14ac:dyDescent="0.35">
      <c r="A47" s="9" t="s">
        <v>5</v>
      </c>
      <c r="B47" s="9" t="str">
        <f>VLOOKUP(C47,'Organisation names'!$B$4:$E$130,4,FALSE)</f>
        <v xml:space="preserve">East of England </v>
      </c>
      <c r="C47" s="9" t="s">
        <v>48</v>
      </c>
      <c r="D47" s="9" t="str">
        <f>VLOOKUP(C47,'Organisation names'!$B$4:$E$130,2,FALSE)</f>
        <v>North West Anglia NHS Foundation Trust</v>
      </c>
      <c r="E47" s="35">
        <v>168</v>
      </c>
      <c r="F47" s="20">
        <v>8.3333335816860199E-2</v>
      </c>
      <c r="G47" s="20">
        <v>0.184523805975914</v>
      </c>
      <c r="H47" s="20">
        <v>0.3511904776096344</v>
      </c>
      <c r="I47" s="20">
        <v>0.380952388048172</v>
      </c>
      <c r="J47" s="20">
        <v>0.1029411777853966</v>
      </c>
      <c r="K47" s="20">
        <v>8.8235296308994293E-2</v>
      </c>
      <c r="L47" s="20">
        <v>6.6176474094390869E-2</v>
      </c>
      <c r="M47" s="20">
        <v>0.74264705181121826</v>
      </c>
      <c r="N47" s="20">
        <v>0.38372093439102167</v>
      </c>
      <c r="O47" s="20">
        <v>0.31395348906517029</v>
      </c>
      <c r="P47" s="20">
        <v>0.2093023210763931</v>
      </c>
      <c r="Q47" s="20">
        <v>9.3023255467414856E-2</v>
      </c>
      <c r="R47" s="20">
        <v>0</v>
      </c>
      <c r="S47" s="20">
        <v>7.1428574621677399E-2</v>
      </c>
      <c r="T47" s="20">
        <v>0.1071428582072258</v>
      </c>
      <c r="U47" s="20">
        <v>0.3035714328289032</v>
      </c>
      <c r="V47" s="20">
        <v>0.28571429848670959</v>
      </c>
      <c r="W47" s="20">
        <v>0.2321428507566452</v>
      </c>
      <c r="Z47" s="78"/>
      <c r="AA47" s="78"/>
      <c r="AB47" s="78"/>
      <c r="AC47" s="78"/>
    </row>
    <row r="48" spans="1:29" s="9" customFormat="1" x14ac:dyDescent="0.35">
      <c r="A48" s="9" t="s">
        <v>5</v>
      </c>
      <c r="B48" s="9" t="str">
        <f>VLOOKUP(C48,'Organisation names'!$B$4:$E$130,4,FALSE)</f>
        <v xml:space="preserve">East of England </v>
      </c>
      <c r="C48" s="9" t="s">
        <v>49</v>
      </c>
      <c r="D48" s="9" t="str">
        <f>VLOOKUP(C48,'Organisation names'!$B$4:$E$130,2,FALSE)</f>
        <v>James Paget University Hospitals NHS Foundation Trust</v>
      </c>
      <c r="E48" s="35">
        <v>102</v>
      </c>
      <c r="F48" s="20">
        <v>0.1078431382775307</v>
      </c>
      <c r="G48" s="20">
        <v>0.19607843458652499</v>
      </c>
      <c r="H48" s="20">
        <v>0.30392158031463617</v>
      </c>
      <c r="I48" s="20">
        <v>0.39215686917304993</v>
      </c>
      <c r="J48" s="20">
        <v>8.6021505296230316E-2</v>
      </c>
      <c r="K48" s="20">
        <v>0.107526883482933</v>
      </c>
      <c r="L48" s="20">
        <v>0.25806450843811041</v>
      </c>
      <c r="M48" s="20">
        <v>0.54838711023330688</v>
      </c>
      <c r="N48" s="20">
        <v>0.40000000596046448</v>
      </c>
      <c r="O48" s="20">
        <v>0.25882354378700262</v>
      </c>
      <c r="P48" s="20">
        <v>0.105882354080677</v>
      </c>
      <c r="Q48" s="20">
        <v>0.20000000298023221</v>
      </c>
      <c r="R48" s="20">
        <v>3.5294119268655777E-2</v>
      </c>
      <c r="S48" s="20">
        <v>0.27450981736183172</v>
      </c>
      <c r="T48" s="20">
        <v>0.28431373834609991</v>
      </c>
      <c r="U48" s="20">
        <v>0.27450981736183172</v>
      </c>
      <c r="V48" s="20">
        <v>0.1176470592617989</v>
      </c>
      <c r="W48" s="20">
        <v>4.9019608646631241E-2</v>
      </c>
      <c r="Z48" s="78"/>
      <c r="AA48" s="78"/>
      <c r="AB48" s="78"/>
      <c r="AC48" s="78"/>
    </row>
    <row r="49" spans="1:29" s="9" customFormat="1" x14ac:dyDescent="0.35">
      <c r="A49" s="9" t="s">
        <v>5</v>
      </c>
      <c r="B49" s="9" t="str">
        <f>VLOOKUP(C49,'Organisation names'!$B$4:$E$130,4,FALSE)</f>
        <v xml:space="preserve">East of England </v>
      </c>
      <c r="C49" s="9" t="s">
        <v>50</v>
      </c>
      <c r="D49" s="9" t="str">
        <f>VLOOKUP(C49,'Organisation names'!$B$4:$E$130,2,FALSE)</f>
        <v>West Suffolk NHS Foundation Trust</v>
      </c>
      <c r="E49" s="35">
        <v>106</v>
      </c>
      <c r="F49" s="20">
        <v>0.10377358645200729</v>
      </c>
      <c r="G49" s="20">
        <v>0.16037735342979431</v>
      </c>
      <c r="H49" s="20">
        <v>0.36792454123497009</v>
      </c>
      <c r="I49" s="20">
        <v>0.36792454123497009</v>
      </c>
      <c r="J49" s="20">
        <v>8.9887641370296478E-2</v>
      </c>
      <c r="K49" s="20">
        <v>0.14606741070747381</v>
      </c>
      <c r="L49" s="20">
        <v>0.17977528274059301</v>
      </c>
      <c r="M49" s="20">
        <v>0.58426964282989502</v>
      </c>
      <c r="N49" s="20">
        <v>0.2950819730758667</v>
      </c>
      <c r="O49" s="20">
        <v>0.26229506731033331</v>
      </c>
      <c r="P49" s="20">
        <v>0.21311475336551669</v>
      </c>
      <c r="Q49" s="20">
        <v>0.21311475336551669</v>
      </c>
      <c r="R49" s="20">
        <v>1.6393441706895832E-2</v>
      </c>
      <c r="S49" s="20">
        <v>1.8867924809455872E-2</v>
      </c>
      <c r="T49" s="20">
        <v>0.19811320304870611</v>
      </c>
      <c r="U49" s="20">
        <v>0.42452830076217651</v>
      </c>
      <c r="V49" s="20">
        <v>0.25471699237823492</v>
      </c>
      <c r="W49" s="20">
        <v>0.10377358645200729</v>
      </c>
      <c r="Z49" s="78"/>
      <c r="AA49" s="78"/>
      <c r="AB49" s="78"/>
      <c r="AC49" s="78"/>
    </row>
    <row r="50" spans="1:29" s="9" customFormat="1" x14ac:dyDescent="0.35">
      <c r="A50" s="9" t="s">
        <v>5</v>
      </c>
      <c r="B50" s="9" t="str">
        <f>VLOOKUP(C50,'Organisation names'!$B$4:$E$130,4,FALSE)</f>
        <v xml:space="preserve">East of England </v>
      </c>
      <c r="C50" s="9" t="s">
        <v>51</v>
      </c>
      <c r="D50" s="9" t="str">
        <f>VLOOKUP(C50,'Organisation names'!$B$4:$E$130,2,FALSE)</f>
        <v>Cambridge University Hospitals NHS Foundation Trust</v>
      </c>
      <c r="E50" s="35">
        <v>195</v>
      </c>
      <c r="F50" s="20">
        <v>0.1435897499322891</v>
      </c>
      <c r="G50" s="20">
        <v>0.23076923191547391</v>
      </c>
      <c r="H50" s="20">
        <v>0.35384616255760187</v>
      </c>
      <c r="I50" s="20">
        <v>0.2717948853969574</v>
      </c>
      <c r="J50" s="20">
        <v>0.16091954708099371</v>
      </c>
      <c r="K50" s="20">
        <v>0.1379310339689255</v>
      </c>
      <c r="L50" s="20">
        <v>0.247126430273056</v>
      </c>
      <c r="M50" s="20">
        <v>0.45402297377586359</v>
      </c>
      <c r="N50" s="20">
        <v>0.58715593814849854</v>
      </c>
      <c r="O50" s="20">
        <v>0.302752286195755</v>
      </c>
      <c r="P50" s="20">
        <v>7.3394492268562317E-2</v>
      </c>
      <c r="Q50" s="20">
        <v>2.7522936463356022E-2</v>
      </c>
      <c r="R50" s="20">
        <v>9.1743115335702896E-3</v>
      </c>
      <c r="S50" s="20">
        <v>1.0256410576403139E-2</v>
      </c>
      <c r="T50" s="20">
        <v>7.6923079788684845E-2</v>
      </c>
      <c r="U50" s="20">
        <v>0.23076923191547391</v>
      </c>
      <c r="V50" s="20">
        <v>0.31794872879981989</v>
      </c>
      <c r="W50" s="20">
        <v>0.3641025722026825</v>
      </c>
      <c r="Z50" s="78"/>
      <c r="AA50" s="78"/>
      <c r="AB50" s="78"/>
      <c r="AC50" s="78"/>
    </row>
    <row r="51" spans="1:29" s="9" customFormat="1" x14ac:dyDescent="0.35">
      <c r="A51" s="9" t="s">
        <v>5</v>
      </c>
      <c r="B51" s="9" t="str">
        <f>VLOOKUP(C51,'Organisation names'!$B$4:$E$130,4,FALSE)</f>
        <v>Somerset, Wiltshire, Avon and Gloucestershire</v>
      </c>
      <c r="C51" s="9" t="s">
        <v>52</v>
      </c>
      <c r="D51" s="9" t="str">
        <f>VLOOKUP(C51,'Organisation names'!$B$4:$E$130,2,FALSE)</f>
        <v>Somerset NHS Foundation Trust</v>
      </c>
      <c r="E51" s="35">
        <v>213</v>
      </c>
      <c r="F51" s="20">
        <v>0.10328638553619381</v>
      </c>
      <c r="G51" s="20">
        <v>0.1549295783042908</v>
      </c>
      <c r="H51" s="20">
        <v>0.38967135548591608</v>
      </c>
      <c r="I51" s="20">
        <v>0.35211268067359919</v>
      </c>
      <c r="J51" s="20">
        <v>0.18131868541240689</v>
      </c>
      <c r="K51" s="20">
        <v>9.3406595289707184E-2</v>
      </c>
      <c r="L51" s="20">
        <v>0.15384615957736969</v>
      </c>
      <c r="M51" s="20">
        <v>0.57142859697341919</v>
      </c>
      <c r="N51" s="20">
        <v>0.37168142199516302</v>
      </c>
      <c r="O51" s="20">
        <v>0.29203540086746221</v>
      </c>
      <c r="P51" s="20">
        <v>0.2300885021686554</v>
      </c>
      <c r="Q51" s="20">
        <v>9.7345136106014252E-2</v>
      </c>
      <c r="R51" s="20">
        <v>8.849557489156723E-3</v>
      </c>
      <c r="S51" s="20">
        <v>6.5727695822715759E-2</v>
      </c>
      <c r="T51" s="20">
        <v>0.19248826801776889</v>
      </c>
      <c r="U51" s="20">
        <v>0.39906102418899542</v>
      </c>
      <c r="V51" s="20">
        <v>0.2394366264343262</v>
      </c>
      <c r="W51" s="20">
        <v>0.10328638553619381</v>
      </c>
      <c r="Z51" s="78"/>
      <c r="AA51" s="78"/>
      <c r="AB51" s="78"/>
      <c r="AC51" s="78"/>
    </row>
    <row r="52" spans="1:29" s="9" customFormat="1" x14ac:dyDescent="0.35">
      <c r="A52" s="9" t="s">
        <v>5</v>
      </c>
      <c r="B52" s="9" t="str">
        <f>VLOOKUP(C52,'Organisation names'!$B$4:$E$130,4,FALSE)</f>
        <v>Peninsula</v>
      </c>
      <c r="C52" s="9" t="s">
        <v>53</v>
      </c>
      <c r="D52" s="9" t="str">
        <f>VLOOKUP(C52,'Organisation names'!$B$4:$E$130,2,FALSE)</f>
        <v>Royal Devon University Healthcare NHS Foundation Trust</v>
      </c>
      <c r="E52" s="35">
        <v>251</v>
      </c>
      <c r="F52" s="20">
        <v>6.7729085683822632E-2</v>
      </c>
      <c r="G52" s="20">
        <v>0.16733068227767939</v>
      </c>
      <c r="H52" s="20">
        <v>0.38645419478416437</v>
      </c>
      <c r="I52" s="20">
        <v>0.37848606705665588</v>
      </c>
      <c r="J52" s="20">
        <v>0.16097560524940491</v>
      </c>
      <c r="K52" s="20">
        <v>0.1073170751333237</v>
      </c>
      <c r="L52" s="20">
        <v>9.7560971975326538E-2</v>
      </c>
      <c r="M52" s="20">
        <v>0.63414633274078369</v>
      </c>
      <c r="N52" s="20">
        <v>0.380952388048172</v>
      </c>
      <c r="O52" s="20">
        <v>0.2063492089509964</v>
      </c>
      <c r="P52" s="20">
        <v>0.1746031790971756</v>
      </c>
      <c r="Q52" s="20">
        <v>0.1587301641702652</v>
      </c>
      <c r="R52" s="20">
        <v>7.9365082085132599E-2</v>
      </c>
      <c r="S52" s="20">
        <v>5.1792830228805542E-2</v>
      </c>
      <c r="T52" s="20">
        <v>0.25099602341651922</v>
      </c>
      <c r="U52" s="20">
        <v>0.31474104523658752</v>
      </c>
      <c r="V52" s="20">
        <v>0.1992031931877136</v>
      </c>
      <c r="W52" s="20">
        <v>0.18326693773269651</v>
      </c>
      <c r="Z52" s="78"/>
      <c r="AA52" s="78"/>
      <c r="AB52" s="78"/>
      <c r="AC52" s="78"/>
    </row>
    <row r="53" spans="1:29" s="9" customFormat="1" x14ac:dyDescent="0.35">
      <c r="A53" s="9" t="s">
        <v>5</v>
      </c>
      <c r="B53" s="9" t="str">
        <f>VLOOKUP(C53,'Organisation names'!$B$4:$E$130,4,FALSE)</f>
        <v>Wessex</v>
      </c>
      <c r="C53" s="9" t="s">
        <v>54</v>
      </c>
      <c r="D53" s="9" t="str">
        <f>VLOOKUP(C53,'Organisation names'!$B$4:$E$130,2,FALSE)</f>
        <v>University Hospital Southampton NHS Foundation Trust</v>
      </c>
      <c r="E53" s="35">
        <v>295</v>
      </c>
      <c r="F53" s="20">
        <v>0.1288135647773743</v>
      </c>
      <c r="G53" s="20">
        <v>0.25762712955474848</v>
      </c>
      <c r="H53" s="20">
        <v>0.35593220591545099</v>
      </c>
      <c r="I53" s="20">
        <v>0.25762712955474848</v>
      </c>
      <c r="J53" s="20">
        <v>0.1484098881483078</v>
      </c>
      <c r="K53" s="20">
        <v>0.18727914988994601</v>
      </c>
      <c r="L53" s="20">
        <v>0.2438162565231323</v>
      </c>
      <c r="M53" s="20">
        <v>0.42049470543861389</v>
      </c>
      <c r="N53" s="20">
        <v>0.43396225571632391</v>
      </c>
      <c r="O53" s="20">
        <v>0.32075470685958862</v>
      </c>
      <c r="P53" s="20">
        <v>0.17924527823925021</v>
      </c>
      <c r="Q53" s="20">
        <v>5.6603774428367608E-2</v>
      </c>
      <c r="R53" s="20">
        <v>9.4339624047279358E-3</v>
      </c>
      <c r="S53" s="20">
        <v>8.1355929374694824E-2</v>
      </c>
      <c r="T53" s="20">
        <v>0.18983051180839541</v>
      </c>
      <c r="U53" s="20">
        <v>0.24406780302524569</v>
      </c>
      <c r="V53" s="20">
        <v>0.21355931460857391</v>
      </c>
      <c r="W53" s="20">
        <v>0.27118644118309021</v>
      </c>
      <c r="Z53" s="78"/>
      <c r="AA53" s="78"/>
      <c r="AB53" s="78"/>
      <c r="AC53" s="78"/>
    </row>
    <row r="54" spans="1:29" s="9" customFormat="1" x14ac:dyDescent="0.35">
      <c r="A54" s="9" t="s">
        <v>5</v>
      </c>
      <c r="B54" s="9" t="str">
        <f>VLOOKUP(C54,'Organisation names'!$B$4:$E$130,4,FALSE)</f>
        <v>South Yorkshire and Bassetlaw</v>
      </c>
      <c r="C54" s="9" t="s">
        <v>55</v>
      </c>
      <c r="D54" s="9" t="str">
        <f>VLOOKUP(C54,'Organisation names'!$B$4:$E$130,2,FALSE)</f>
        <v>Sheffield Teaching Hospitals NHS Foundation Trust</v>
      </c>
      <c r="E54" s="35">
        <v>324</v>
      </c>
      <c r="F54" s="20">
        <v>0.15740740299224851</v>
      </c>
      <c r="G54" s="20">
        <v>0.2222222238779068</v>
      </c>
      <c r="H54" s="20">
        <v>0.36419752240180969</v>
      </c>
      <c r="I54" s="20">
        <v>0.25617283582687378</v>
      </c>
      <c r="J54" s="20">
        <v>0.16564416885375979</v>
      </c>
      <c r="K54" s="20">
        <v>0.1165644153952599</v>
      </c>
      <c r="L54" s="20">
        <v>0.14110429584980011</v>
      </c>
      <c r="M54" s="20">
        <v>0.57668709754943848</v>
      </c>
      <c r="N54" s="20">
        <v>0.31578946113586431</v>
      </c>
      <c r="O54" s="20">
        <v>0.34210526943206793</v>
      </c>
      <c r="P54" s="20">
        <v>0.18421052396297449</v>
      </c>
      <c r="Q54" s="20">
        <v>0.1315789520740509</v>
      </c>
      <c r="R54" s="20">
        <v>2.6315789669752121E-2</v>
      </c>
      <c r="S54" s="20">
        <v>0.31481480598449713</v>
      </c>
      <c r="T54" s="20">
        <v>0.145061731338501</v>
      </c>
      <c r="U54" s="20">
        <v>0.1666666716337204</v>
      </c>
      <c r="V54" s="20">
        <v>0.2222222238779068</v>
      </c>
      <c r="W54" s="20">
        <v>0.15123456716537481</v>
      </c>
      <c r="Z54" s="78"/>
      <c r="AA54" s="78"/>
      <c r="AB54" s="78"/>
      <c r="AC54" s="78"/>
    </row>
    <row r="55" spans="1:29" s="9" customFormat="1" x14ac:dyDescent="0.35">
      <c r="A55" s="9" t="s">
        <v>5</v>
      </c>
      <c r="B55" s="9" t="str">
        <f>VLOOKUP(C55,'Organisation names'!$B$4:$E$130,4,FALSE)</f>
        <v>Wessex</v>
      </c>
      <c r="C55" s="9" t="s">
        <v>56</v>
      </c>
      <c r="D55" s="9" t="str">
        <f>VLOOKUP(C55,'Organisation names'!$B$4:$E$130,2,FALSE)</f>
        <v>Portsmouth Hospitals University NHS Trust</v>
      </c>
      <c r="E55" s="35">
        <v>215</v>
      </c>
      <c r="F55" s="20">
        <v>0.1023255810141563</v>
      </c>
      <c r="G55" s="20">
        <v>0.15813954174518591</v>
      </c>
      <c r="H55" s="20">
        <v>0.33488371968269348</v>
      </c>
      <c r="I55" s="20">
        <v>0.40465116500854492</v>
      </c>
      <c r="J55" s="20">
        <v>0.1176470592617989</v>
      </c>
      <c r="K55" s="20">
        <v>5.8823529630899429E-2</v>
      </c>
      <c r="L55" s="20">
        <v>0.1336898356676102</v>
      </c>
      <c r="M55" s="20">
        <v>0.68983960151672363</v>
      </c>
      <c r="N55" s="20">
        <v>0.56701028347015381</v>
      </c>
      <c r="O55" s="20">
        <v>0.24742268025875089</v>
      </c>
      <c r="P55" s="20">
        <v>5.1546391099691391E-2</v>
      </c>
      <c r="Q55" s="20">
        <v>8.2474224269390106E-2</v>
      </c>
      <c r="R55" s="20">
        <v>5.1546391099691391E-2</v>
      </c>
      <c r="S55" s="20">
        <v>0.1116279065608978</v>
      </c>
      <c r="T55" s="20">
        <v>0.1488372087478638</v>
      </c>
      <c r="U55" s="20">
        <v>0.20465116202831271</v>
      </c>
      <c r="V55" s="20">
        <v>0.19534884393215179</v>
      </c>
      <c r="W55" s="20">
        <v>0.33953487873077393</v>
      </c>
      <c r="Z55" s="78"/>
      <c r="AA55" s="78"/>
      <c r="AB55" s="78"/>
      <c r="AC55" s="78"/>
    </row>
    <row r="56" spans="1:29" s="9" customFormat="1" x14ac:dyDescent="0.35">
      <c r="A56" s="9" t="s">
        <v>5</v>
      </c>
      <c r="B56" s="9" t="str">
        <f>VLOOKUP(C56,'Organisation names'!$B$4:$E$130,4,FALSE)</f>
        <v>Thames Valley</v>
      </c>
      <c r="C56" s="9" t="s">
        <v>57</v>
      </c>
      <c r="D56" s="9" t="str">
        <f>VLOOKUP(C56,'Organisation names'!$B$4:$E$130,2,FALSE)</f>
        <v>Royal Berkshire NHS Foundation Trust</v>
      </c>
      <c r="E56" s="35">
        <v>135</v>
      </c>
      <c r="F56" s="20">
        <v>7.4074074625968933E-2</v>
      </c>
      <c r="G56" s="20">
        <v>0.21481481194496149</v>
      </c>
      <c r="H56" s="20">
        <v>0.32592591643333441</v>
      </c>
      <c r="I56" s="20">
        <v>0.38518518209457397</v>
      </c>
      <c r="J56" s="20">
        <v>0.18584071099758151</v>
      </c>
      <c r="K56" s="20">
        <v>6.1946902424097061E-2</v>
      </c>
      <c r="L56" s="20">
        <v>7.9646021127700806E-2</v>
      </c>
      <c r="M56" s="20">
        <v>0.67256635427474976</v>
      </c>
      <c r="N56" s="20">
        <v>0.16949152946472171</v>
      </c>
      <c r="O56" s="20">
        <v>0.35593220591545099</v>
      </c>
      <c r="P56" s="20">
        <v>0.16949152946472171</v>
      </c>
      <c r="Q56" s="20">
        <v>0.25423729419708252</v>
      </c>
      <c r="R56" s="20">
        <v>5.0847455859184272E-2</v>
      </c>
      <c r="S56" s="20">
        <v>3.7037037312984467E-2</v>
      </c>
      <c r="T56" s="20">
        <v>0.13333334028720861</v>
      </c>
      <c r="U56" s="20">
        <v>6.6666670143604279E-2</v>
      </c>
      <c r="V56" s="20">
        <v>0.22962963581085211</v>
      </c>
      <c r="W56" s="20">
        <v>0.53333336114883423</v>
      </c>
      <c r="Z56" s="78"/>
      <c r="AA56" s="78"/>
      <c r="AB56" s="78"/>
      <c r="AC56" s="78"/>
    </row>
    <row r="57" spans="1:29" s="9" customFormat="1" x14ac:dyDescent="0.35">
      <c r="A57" s="9" t="s">
        <v>5</v>
      </c>
      <c r="B57" s="9" t="str">
        <f>VLOOKUP(C57,'Organisation names'!$B$4:$E$130,4,FALSE)</f>
        <v>South East London</v>
      </c>
      <c r="C57" s="9" t="s">
        <v>58</v>
      </c>
      <c r="D57" s="9" t="str">
        <f>VLOOKUP(C57,'Organisation names'!$B$4:$E$130,2,FALSE)</f>
        <v>Guy's and St Thomas' NHS Foundation Trust</v>
      </c>
      <c r="E57" s="35">
        <v>70</v>
      </c>
      <c r="F57" s="20">
        <v>0.28571429848670959</v>
      </c>
      <c r="G57" s="20">
        <v>0.31428572535514832</v>
      </c>
      <c r="H57" s="20">
        <v>0.20000000298023221</v>
      </c>
      <c r="I57" s="20">
        <v>0.20000000298023221</v>
      </c>
      <c r="J57" s="20">
        <v>3.0303031206130981E-2</v>
      </c>
      <c r="K57" s="20">
        <v>0.15151515603065491</v>
      </c>
      <c r="L57" s="20">
        <v>0.1212121248245239</v>
      </c>
      <c r="M57" s="20">
        <v>0.69696968793869019</v>
      </c>
      <c r="N57" s="20">
        <v>0.59259259700775146</v>
      </c>
      <c r="O57" s="20">
        <v>0.3333333432674408</v>
      </c>
      <c r="P57" s="20">
        <v>3.7037037312984467E-2</v>
      </c>
      <c r="Q57" s="20">
        <v>3.7037037312984467E-2</v>
      </c>
      <c r="R57" s="20">
        <v>0</v>
      </c>
      <c r="S57" s="20">
        <v>0.2142857164144516</v>
      </c>
      <c r="T57" s="20">
        <v>0.47142857313156128</v>
      </c>
      <c r="U57" s="20">
        <v>0.17142857611179349</v>
      </c>
      <c r="V57" s="20">
        <v>8.5714288055896759E-2</v>
      </c>
      <c r="W57" s="20">
        <v>5.714285746216774E-2</v>
      </c>
      <c r="Z57" s="78"/>
      <c r="AA57" s="78"/>
      <c r="AB57" s="78"/>
      <c r="AC57" s="78"/>
    </row>
    <row r="58" spans="1:29" s="9" customFormat="1" x14ac:dyDescent="0.35">
      <c r="A58" s="9" t="s">
        <v>5</v>
      </c>
      <c r="B58" s="9" t="str">
        <f>VLOOKUP(C58,'Organisation names'!$B$4:$E$130,4,FALSE)</f>
        <v>South East London</v>
      </c>
      <c r="C58" s="9" t="s">
        <v>59</v>
      </c>
      <c r="D58" s="9" t="str">
        <f>VLOOKUP(C58,'Organisation names'!$B$4:$E$130,2,FALSE)</f>
        <v>Lewisham and Greenwich NHS Trust</v>
      </c>
      <c r="E58" s="35">
        <v>142</v>
      </c>
      <c r="F58" s="20">
        <v>0.14788731932640081</v>
      </c>
      <c r="G58" s="20">
        <v>0.26760563254356379</v>
      </c>
      <c r="H58" s="20">
        <v>0.30985915660858149</v>
      </c>
      <c r="I58" s="20">
        <v>0.27464789152145391</v>
      </c>
      <c r="J58" s="20">
        <v>6.5934069454669952E-2</v>
      </c>
      <c r="K58" s="20">
        <v>0.1428571492433548</v>
      </c>
      <c r="L58" s="20">
        <v>0.2747252881526947</v>
      </c>
      <c r="M58" s="20">
        <v>0.51648354530334473</v>
      </c>
      <c r="N58" s="20">
        <v>0.39344263076782232</v>
      </c>
      <c r="O58" s="20">
        <v>0.37704917788505549</v>
      </c>
      <c r="P58" s="20">
        <v>0.1311475336551666</v>
      </c>
      <c r="Q58" s="20">
        <v>8.196721225976944E-2</v>
      </c>
      <c r="R58" s="20">
        <v>1.6393441706895832E-2</v>
      </c>
      <c r="S58" s="20">
        <v>0.16901408135890961</v>
      </c>
      <c r="T58" s="20">
        <v>0.32394367456436157</v>
      </c>
      <c r="U58" s="20">
        <v>0.26760563254356379</v>
      </c>
      <c r="V58" s="20">
        <v>0.14084507524967191</v>
      </c>
      <c r="W58" s="20">
        <v>9.8591551184654236E-2</v>
      </c>
      <c r="Z58" s="78"/>
      <c r="AA58" s="78"/>
      <c r="AB58" s="78"/>
      <c r="AC58" s="78"/>
    </row>
    <row r="59" spans="1:29" s="9" customFormat="1" x14ac:dyDescent="0.35">
      <c r="A59" s="9" t="s">
        <v>5</v>
      </c>
      <c r="B59" s="9" t="str">
        <f>VLOOKUP(C59,'Organisation names'!$B$4:$E$130,4,FALSE)</f>
        <v>RM Partners West London</v>
      </c>
      <c r="C59" s="9" t="s">
        <v>60</v>
      </c>
      <c r="D59" s="9" t="str">
        <f>VLOOKUP(C59,'Organisation names'!$B$4:$E$130,2,FALSE)</f>
        <v>Croydon Health Services NHS Trust</v>
      </c>
      <c r="E59" s="35">
        <v>69</v>
      </c>
      <c r="F59" s="20">
        <v>0.14492753148078921</v>
      </c>
      <c r="G59" s="20">
        <v>0.2028985470533371</v>
      </c>
      <c r="H59" s="20">
        <v>0.37681159377098078</v>
      </c>
      <c r="I59" s="20">
        <v>0.27536231279373169</v>
      </c>
      <c r="J59" s="20">
        <v>0.119999997317791</v>
      </c>
      <c r="K59" s="20">
        <v>5.9999998658895493E-2</v>
      </c>
      <c r="L59" s="20">
        <v>0.20000000298023221</v>
      </c>
      <c r="M59" s="20">
        <v>0.62000000476837158</v>
      </c>
      <c r="N59" s="20">
        <v>0.29729729890823359</v>
      </c>
      <c r="O59" s="20">
        <v>0.27027025818824768</v>
      </c>
      <c r="P59" s="20">
        <v>0.21621622145175931</v>
      </c>
      <c r="Q59" s="20">
        <v>0.16216215491294861</v>
      </c>
      <c r="R59" s="20">
        <v>5.4054055362939828E-2</v>
      </c>
      <c r="S59" s="20">
        <v>0.18840579688549039</v>
      </c>
      <c r="T59" s="20">
        <v>0.27536231279373169</v>
      </c>
      <c r="U59" s="20">
        <v>0.2173912972211838</v>
      </c>
      <c r="V59" s="20">
        <v>0.2028985470533371</v>
      </c>
      <c r="W59" s="20">
        <v>0.1159420311450958</v>
      </c>
      <c r="Z59" s="78"/>
      <c r="AA59" s="78"/>
      <c r="AB59" s="78"/>
      <c r="AC59" s="78"/>
    </row>
    <row r="60" spans="1:29" s="9" customFormat="1" x14ac:dyDescent="0.35">
      <c r="A60" s="9" t="s">
        <v>5</v>
      </c>
      <c r="B60" s="9" t="str">
        <f>VLOOKUP(C60,'Organisation names'!$B$4:$E$130,4,FALSE)</f>
        <v>RM Partners West London</v>
      </c>
      <c r="C60" s="9" t="s">
        <v>61</v>
      </c>
      <c r="D60" s="9" t="str">
        <f>VLOOKUP(C60,'Organisation names'!$B$4:$E$130,2,FALSE)</f>
        <v>St George's University Hospitals NHS Foundation Trust</v>
      </c>
      <c r="E60" s="35">
        <v>99</v>
      </c>
      <c r="F60" s="20">
        <v>0.19191919267177579</v>
      </c>
      <c r="G60" s="20">
        <v>0.25252524018287659</v>
      </c>
      <c r="H60" s="20">
        <v>0.3333333432674408</v>
      </c>
      <c r="I60" s="20">
        <v>0.2222222238779068</v>
      </c>
      <c r="J60" s="20">
        <v>6.976744532585144E-2</v>
      </c>
      <c r="K60" s="20">
        <v>0.13953489065170291</v>
      </c>
      <c r="L60" s="20">
        <v>0.13953489065170291</v>
      </c>
      <c r="M60" s="20">
        <v>0.65116280317306519</v>
      </c>
      <c r="N60" s="20">
        <v>0.6428571343421936</v>
      </c>
      <c r="O60" s="20">
        <v>0.28571429848670959</v>
      </c>
      <c r="P60" s="20">
        <v>7.1428574621677399E-2</v>
      </c>
      <c r="Q60" s="20">
        <v>0</v>
      </c>
      <c r="R60" s="20">
        <v>0</v>
      </c>
      <c r="S60" s="20">
        <v>5.0505049526691437E-2</v>
      </c>
      <c r="T60" s="20">
        <v>0.27272728085517878</v>
      </c>
      <c r="U60" s="20">
        <v>0.24242424964904791</v>
      </c>
      <c r="V60" s="20">
        <v>0.19191919267177579</v>
      </c>
      <c r="W60" s="20">
        <v>0.24242424964904791</v>
      </c>
      <c r="Z60" s="78"/>
      <c r="AA60" s="78"/>
      <c r="AB60" s="78"/>
      <c r="AC60" s="78"/>
    </row>
    <row r="61" spans="1:29" s="9" customFormat="1" x14ac:dyDescent="0.35">
      <c r="A61" s="9" t="s">
        <v>5</v>
      </c>
      <c r="B61" s="9" t="str">
        <f>VLOOKUP(C61,'Organisation names'!$B$4:$E$130,4,FALSE)</f>
        <v>West Midlands</v>
      </c>
      <c r="C61" s="9" t="s">
        <v>62</v>
      </c>
      <c r="D61" s="9" t="str">
        <f>VLOOKUP(C61,'Organisation names'!$B$4:$E$130,2,FALSE)</f>
        <v>South Warwickshire University NHS Foundation Trust</v>
      </c>
      <c r="E61" s="35">
        <v>70</v>
      </c>
      <c r="F61" s="20">
        <v>5.714285746216774E-2</v>
      </c>
      <c r="G61" s="20">
        <v>0.15714286267757421</v>
      </c>
      <c r="H61" s="20">
        <v>0.3571428656578064</v>
      </c>
      <c r="I61" s="20">
        <v>0.4285714328289032</v>
      </c>
      <c r="J61" s="20">
        <v>9.4339624047279358E-2</v>
      </c>
      <c r="K61" s="20">
        <v>7.5471699237823486E-2</v>
      </c>
      <c r="L61" s="20">
        <v>0.18867924809455869</v>
      </c>
      <c r="M61" s="20">
        <v>0.64150941371917725</v>
      </c>
      <c r="N61" s="20">
        <v>0.29411765933036799</v>
      </c>
      <c r="O61" s="20">
        <v>0.58823531866073608</v>
      </c>
      <c r="P61" s="20">
        <v>0.1176470592617989</v>
      </c>
      <c r="Q61" s="20">
        <v>0</v>
      </c>
      <c r="R61" s="20">
        <v>0</v>
      </c>
      <c r="S61" s="20">
        <v>0</v>
      </c>
      <c r="T61" s="20">
        <v>4.285714402794838E-2</v>
      </c>
      <c r="U61" s="20">
        <v>0.18571428954601291</v>
      </c>
      <c r="V61" s="20">
        <v>0.5</v>
      </c>
      <c r="W61" s="20">
        <v>0.27142858505249018</v>
      </c>
      <c r="Z61" s="78"/>
      <c r="AA61" s="78"/>
      <c r="AB61" s="78"/>
      <c r="AC61" s="78"/>
    </row>
    <row r="62" spans="1:29" s="9" customFormat="1" x14ac:dyDescent="0.35">
      <c r="A62" s="9" t="s">
        <v>5</v>
      </c>
      <c r="B62" s="9" t="str">
        <f>VLOOKUP(C62,'Organisation names'!$B$4:$E$130,4,FALSE)</f>
        <v>West Midlands</v>
      </c>
      <c r="C62" s="9" t="s">
        <v>63</v>
      </c>
      <c r="D62" s="9" t="str">
        <f>VLOOKUP(C62,'Organisation names'!$B$4:$E$130,2,FALSE)</f>
        <v>University Hospitals Of North Midlands NHS Trust</v>
      </c>
      <c r="E62" s="35">
        <v>282</v>
      </c>
      <c r="F62" s="20">
        <v>0.1205673739314079</v>
      </c>
      <c r="G62" s="20">
        <v>0.25886523723602289</v>
      </c>
      <c r="H62" s="20">
        <v>0.36879432201385498</v>
      </c>
      <c r="I62" s="20">
        <v>0.25177305936813349</v>
      </c>
      <c r="J62" s="20">
        <v>0.14090909063816071</v>
      </c>
      <c r="K62" s="20">
        <v>0.15454545617103579</v>
      </c>
      <c r="L62" s="20">
        <v>0.2045454531908035</v>
      </c>
      <c r="M62" s="20">
        <v>0.5</v>
      </c>
      <c r="N62" s="20">
        <v>0.38823530077934271</v>
      </c>
      <c r="O62" s="20">
        <v>0.34705883264541632</v>
      </c>
      <c r="P62" s="20">
        <v>0.1705882400274277</v>
      </c>
      <c r="Q62" s="20">
        <v>8.235294371843338E-2</v>
      </c>
      <c r="R62" s="20">
        <v>1.1764706112444401E-2</v>
      </c>
      <c r="S62" s="20">
        <v>0.19148936867713931</v>
      </c>
      <c r="T62" s="20">
        <v>0.23758865892887121</v>
      </c>
      <c r="U62" s="20">
        <v>0.14539006352424619</v>
      </c>
      <c r="V62" s="20">
        <v>0.22695034742355349</v>
      </c>
      <c r="W62" s="20">
        <v>0.19858156144618991</v>
      </c>
      <c r="Z62" s="78"/>
      <c r="AA62" s="78"/>
      <c r="AB62" s="78"/>
      <c r="AC62" s="78"/>
    </row>
    <row r="63" spans="1:29" s="9" customFormat="1" x14ac:dyDescent="0.35">
      <c r="A63" s="9" t="s">
        <v>5</v>
      </c>
      <c r="B63" s="9" t="str">
        <f>VLOOKUP(C63,'Organisation names'!$B$4:$E$130,4,FALSE)</f>
        <v>Humber and North Yorkshire</v>
      </c>
      <c r="C63" s="9" t="s">
        <v>64</v>
      </c>
      <c r="D63" s="9" t="str">
        <f>VLOOKUP(C63,'Organisation names'!$B$4:$E$130,2,FALSE)</f>
        <v>Northern Lincolnshire and Goole NHS Foundation Trust</v>
      </c>
      <c r="E63" s="35">
        <v>162</v>
      </c>
      <c r="F63" s="20">
        <v>9.2592589557170868E-2</v>
      </c>
      <c r="G63" s="20">
        <v>0.24691358208656311</v>
      </c>
      <c r="H63" s="20">
        <v>0.35185185074806208</v>
      </c>
      <c r="I63" s="20">
        <v>0.30864197015762329</v>
      </c>
      <c r="J63" s="20">
        <v>0.16428571939468381</v>
      </c>
      <c r="K63" s="20">
        <v>9.2857144773006439E-2</v>
      </c>
      <c r="L63" s="20">
        <v>0.1071428582072258</v>
      </c>
      <c r="M63" s="20">
        <v>0.63571429252624512</v>
      </c>
      <c r="N63" s="20">
        <v>0.24242424964904791</v>
      </c>
      <c r="O63" s="20">
        <v>0.3333333432674408</v>
      </c>
      <c r="P63" s="20">
        <v>0.32323232293128967</v>
      </c>
      <c r="Q63" s="20">
        <v>0.1010100990533829</v>
      </c>
      <c r="R63" s="20">
        <v>0</v>
      </c>
      <c r="S63" s="20">
        <v>0.1666666716337204</v>
      </c>
      <c r="T63" s="20">
        <v>0.22839505970478061</v>
      </c>
      <c r="U63" s="20">
        <v>0.20987653732299799</v>
      </c>
      <c r="V63" s="20">
        <v>0.2407407462596893</v>
      </c>
      <c r="W63" s="20">
        <v>0.15432098507881159</v>
      </c>
      <c r="Z63" s="78"/>
      <c r="AA63" s="78"/>
      <c r="AB63" s="78"/>
      <c r="AC63" s="78"/>
    </row>
    <row r="64" spans="1:29" s="9" customFormat="1" x14ac:dyDescent="0.35">
      <c r="A64" s="9" t="s">
        <v>5</v>
      </c>
      <c r="B64" s="9" t="str">
        <f>VLOOKUP(C64,'Organisation names'!$B$4:$E$130,4,FALSE)</f>
        <v>Cheshire and Merseyside</v>
      </c>
      <c r="C64" s="9" t="s">
        <v>65</v>
      </c>
      <c r="D64" s="9" t="str">
        <f>VLOOKUP(C64,'Organisation names'!$B$4:$E$130,2,FALSE)</f>
        <v>East Cheshire NHS Trust</v>
      </c>
      <c r="E64" s="35">
        <v>52</v>
      </c>
      <c r="F64" s="20">
        <v>9.6153847873210907E-2</v>
      </c>
      <c r="G64" s="20">
        <v>7.6923079788684845E-2</v>
      </c>
      <c r="H64" s="20">
        <v>0.44230768084526062</v>
      </c>
      <c r="I64" s="20">
        <v>0.38461539149284357</v>
      </c>
      <c r="J64" s="20">
        <v>0.14893616735935211</v>
      </c>
      <c r="K64" s="20">
        <v>0.14893616735935211</v>
      </c>
      <c r="L64" s="20">
        <v>0.3404255211353302</v>
      </c>
      <c r="M64" s="20">
        <v>0.36170211434364319</v>
      </c>
      <c r="N64" s="20">
        <v>0.119999997317791</v>
      </c>
      <c r="O64" s="20">
        <v>0.43999999761581421</v>
      </c>
      <c r="P64" s="20">
        <v>0.31999999284744263</v>
      </c>
      <c r="Q64" s="20">
        <v>7.9999998211860657E-2</v>
      </c>
      <c r="R64" s="20">
        <v>3.9999999105930328E-2</v>
      </c>
      <c r="S64" s="20">
        <v>7.6923079788684845E-2</v>
      </c>
      <c r="T64" s="20">
        <v>0.115384615957737</v>
      </c>
      <c r="U64" s="20">
        <v>9.6153847873210907E-2</v>
      </c>
      <c r="V64" s="20">
        <v>0.26923078298568731</v>
      </c>
      <c r="W64" s="20">
        <v>0.44230768084526062</v>
      </c>
      <c r="Z64" s="78"/>
      <c r="AA64" s="78"/>
      <c r="AB64" s="78"/>
      <c r="AC64" s="78"/>
    </row>
    <row r="65" spans="1:29" s="9" customFormat="1" x14ac:dyDescent="0.35">
      <c r="A65" s="9" t="s">
        <v>5</v>
      </c>
      <c r="B65" s="9" t="str">
        <f>VLOOKUP(C65,'Organisation names'!$B$4:$E$130,4,FALSE)</f>
        <v>Cheshire and Merseyside</v>
      </c>
      <c r="C65" s="9" t="s">
        <v>66</v>
      </c>
      <c r="D65" s="9" t="str">
        <f>VLOOKUP(C65,'Organisation names'!$B$4:$E$130,2,FALSE)</f>
        <v>Countess Of Chester Hospital NHS Foundation Trust</v>
      </c>
      <c r="E65" s="35">
        <v>53</v>
      </c>
      <c r="F65" s="20">
        <v>7.5471699237823486E-2</v>
      </c>
      <c r="G65" s="20">
        <v>0.1320754736661911</v>
      </c>
      <c r="H65" s="20">
        <v>0.39622640609741211</v>
      </c>
      <c r="I65" s="20">
        <v>0.39622640609741211</v>
      </c>
      <c r="J65" s="20">
        <v>0.1052631586790085</v>
      </c>
      <c r="K65" s="20">
        <v>0.1052631586790085</v>
      </c>
      <c r="L65" s="20">
        <v>0.1052631586790085</v>
      </c>
      <c r="M65" s="20">
        <v>0.68421053886413574</v>
      </c>
      <c r="N65" s="20">
        <v>0.38709676265716553</v>
      </c>
      <c r="O65" s="20">
        <v>0.29032257199287409</v>
      </c>
      <c r="P65" s="20">
        <v>0.29032257199287409</v>
      </c>
      <c r="Q65" s="20">
        <v>0</v>
      </c>
      <c r="R65" s="20">
        <v>3.2258063554763787E-2</v>
      </c>
      <c r="S65" s="20">
        <v>0.16981132328510279</v>
      </c>
      <c r="T65" s="20">
        <v>0.150943398475647</v>
      </c>
      <c r="U65" s="20">
        <v>0.150943398475647</v>
      </c>
      <c r="V65" s="20">
        <v>0.1320754736661911</v>
      </c>
      <c r="W65" s="20">
        <v>0.39622640609741211</v>
      </c>
      <c r="Z65" s="78"/>
      <c r="AA65" s="78"/>
      <c r="AB65" s="78"/>
      <c r="AC65" s="78"/>
    </row>
    <row r="66" spans="1:29" s="9" customFormat="1" x14ac:dyDescent="0.35">
      <c r="A66" s="9" t="s">
        <v>5</v>
      </c>
      <c r="B66" s="9" t="str">
        <f>VLOOKUP(C66,'Organisation names'!$B$4:$E$130,4,FALSE)</f>
        <v>South East London</v>
      </c>
      <c r="C66" s="9" t="s">
        <v>67</v>
      </c>
      <c r="D66" s="9" t="str">
        <f>VLOOKUP(C66,'Organisation names'!$B$4:$E$130,2,FALSE)</f>
        <v>King's College Hospital NHS Foundation Trust</v>
      </c>
      <c r="E66" s="35">
        <v>343</v>
      </c>
      <c r="F66" s="20">
        <v>0.15743440389633179</v>
      </c>
      <c r="G66" s="20">
        <v>0.26530611515045172</v>
      </c>
      <c r="H66" s="20">
        <v>0.36443150043487549</v>
      </c>
      <c r="I66" s="20">
        <v>0.21282799541950231</v>
      </c>
      <c r="J66" s="20">
        <v>0.15827338397502899</v>
      </c>
      <c r="K66" s="20">
        <v>0.29856115579605103</v>
      </c>
      <c r="L66" s="20">
        <v>0.2302158325910568</v>
      </c>
      <c r="M66" s="20">
        <v>0.31294962763786321</v>
      </c>
      <c r="N66" s="20">
        <v>0.50802141427993774</v>
      </c>
      <c r="O66" s="20">
        <v>0.28342247009277338</v>
      </c>
      <c r="P66" s="20">
        <v>0.1122994646430016</v>
      </c>
      <c r="Q66" s="20">
        <v>6.4171120524406433E-2</v>
      </c>
      <c r="R66" s="20">
        <v>3.2085560262203217E-2</v>
      </c>
      <c r="S66" s="20">
        <v>0.14577259123325351</v>
      </c>
      <c r="T66" s="20">
        <v>0.23615160584449771</v>
      </c>
      <c r="U66" s="20">
        <v>0.2040816396474838</v>
      </c>
      <c r="V66" s="20">
        <v>0.21574343740940091</v>
      </c>
      <c r="W66" s="20">
        <v>0.1982507258653641</v>
      </c>
      <c r="Z66" s="78"/>
      <c r="AA66" s="78"/>
      <c r="AB66" s="78"/>
      <c r="AC66" s="78"/>
    </row>
    <row r="67" spans="1:29" s="9" customFormat="1" x14ac:dyDescent="0.35">
      <c r="A67" s="9" t="s">
        <v>5</v>
      </c>
      <c r="B67" s="9" t="str">
        <f>VLOOKUP(C67,'Organisation names'!$B$4:$E$130,4,FALSE)</f>
        <v>East Midlands</v>
      </c>
      <c r="C67" s="9" t="s">
        <v>68</v>
      </c>
      <c r="D67" s="9" t="str">
        <f>VLOOKUP(C67,'Organisation names'!$B$4:$E$130,2,FALSE)</f>
        <v>Sherwood Forest Hospitals NHS Foundation Trust</v>
      </c>
      <c r="E67" s="35">
        <v>99</v>
      </c>
      <c r="F67" s="20">
        <v>0.1111111119389534</v>
      </c>
      <c r="G67" s="20">
        <v>0.13131313025951391</v>
      </c>
      <c r="H67" s="20">
        <v>0.35353535413742071</v>
      </c>
      <c r="I67" s="20">
        <v>0.40404039621353149</v>
      </c>
      <c r="J67" s="20">
        <v>5.2631579339504242E-2</v>
      </c>
      <c r="K67" s="20">
        <v>0</v>
      </c>
      <c r="L67" s="20">
        <v>0.1052631586790085</v>
      </c>
      <c r="M67" s="20">
        <v>0.84210526943206787</v>
      </c>
      <c r="N67" s="20">
        <v>0.35849055647850042</v>
      </c>
      <c r="O67" s="20">
        <v>0.28301885724067688</v>
      </c>
      <c r="P67" s="20">
        <v>0.22641509771347049</v>
      </c>
      <c r="Q67" s="20">
        <v>0.1132075488567352</v>
      </c>
      <c r="R67" s="20">
        <v>1.8867924809455872E-2</v>
      </c>
      <c r="S67" s="20">
        <v>0.2121212184429169</v>
      </c>
      <c r="T67" s="20">
        <v>0.25252524018287659</v>
      </c>
      <c r="U67" s="20">
        <v>0.20202019810676569</v>
      </c>
      <c r="V67" s="20">
        <v>0.2323232293128967</v>
      </c>
      <c r="W67" s="20">
        <v>0.1010100990533829</v>
      </c>
      <c r="Z67" s="78"/>
      <c r="AA67" s="78"/>
      <c r="AB67" s="78"/>
      <c r="AC67" s="78"/>
    </row>
    <row r="68" spans="1:29" s="9" customFormat="1" x14ac:dyDescent="0.35">
      <c r="A68" s="9" t="s">
        <v>5</v>
      </c>
      <c r="B68" s="9" t="str">
        <f>VLOOKUP(C68,'Organisation names'!$B$4:$E$130,4,FALSE)</f>
        <v>Peninsula</v>
      </c>
      <c r="C68" s="9" t="s">
        <v>69</v>
      </c>
      <c r="D68" s="9" t="str">
        <f>VLOOKUP(C68,'Organisation names'!$B$4:$E$130,2,FALSE)</f>
        <v>University Hospitals Plymouth NHS Trust</v>
      </c>
      <c r="E68" s="35">
        <v>197</v>
      </c>
      <c r="F68" s="20">
        <v>0.1269035488367081</v>
      </c>
      <c r="G68" s="20">
        <v>0.1979695409536362</v>
      </c>
      <c r="H68" s="20">
        <v>0.37563452124595642</v>
      </c>
      <c r="I68" s="20">
        <v>0.29949238896369929</v>
      </c>
      <c r="J68" s="20">
        <v>0.15555556118488309</v>
      </c>
      <c r="K68" s="20">
        <v>0.17222222685813901</v>
      </c>
      <c r="L68" s="20">
        <v>0.12777778506278989</v>
      </c>
      <c r="M68" s="20">
        <v>0.54444444179534912</v>
      </c>
      <c r="N68" s="20">
        <v>0.41044774651527399</v>
      </c>
      <c r="O68" s="20">
        <v>0.1940298527479172</v>
      </c>
      <c r="P68" s="20">
        <v>0.23880596458911901</v>
      </c>
      <c r="Q68" s="20">
        <v>0.11940298229455951</v>
      </c>
      <c r="R68" s="20">
        <v>3.731343150138855E-2</v>
      </c>
      <c r="S68" s="20">
        <v>0.13705584406852719</v>
      </c>
      <c r="T68" s="20">
        <v>0.2385786771774292</v>
      </c>
      <c r="U68" s="20">
        <v>0.24873095750808721</v>
      </c>
      <c r="V68" s="20">
        <v>0.25888323783874512</v>
      </c>
      <c r="W68" s="20">
        <v>0.1167512685060501</v>
      </c>
      <c r="Z68" s="78"/>
      <c r="AA68" s="78"/>
      <c r="AB68" s="78"/>
      <c r="AC68" s="78"/>
    </row>
    <row r="69" spans="1:29" s="9" customFormat="1" x14ac:dyDescent="0.35">
      <c r="A69" s="9" t="s">
        <v>5</v>
      </c>
      <c r="B69" s="9" t="str">
        <f>VLOOKUP(C69,'Organisation names'!$B$4:$E$130,4,FALSE)</f>
        <v>West Midlands</v>
      </c>
      <c r="C69" s="9" t="s">
        <v>70</v>
      </c>
      <c r="D69" s="9" t="str">
        <f>VLOOKUP(C69,'Organisation names'!$B$4:$E$130,2,FALSE)</f>
        <v>University Hospitals Coventry and Warwickshire NHS Trust</v>
      </c>
      <c r="E69" s="35">
        <v>195</v>
      </c>
      <c r="F69" s="20">
        <v>0.16923077404499051</v>
      </c>
      <c r="G69" s="20">
        <v>0.22564102709293371</v>
      </c>
      <c r="H69" s="20">
        <v>0.32820513844490051</v>
      </c>
      <c r="I69" s="20">
        <v>0.27692309021949768</v>
      </c>
      <c r="J69" s="20">
        <v>0.1428571492433548</v>
      </c>
      <c r="K69" s="20">
        <v>0.1485714316368103</v>
      </c>
      <c r="L69" s="20">
        <v>0.15428571403026581</v>
      </c>
      <c r="M69" s="20">
        <v>0.55428570508956909</v>
      </c>
      <c r="N69" s="20">
        <v>0.475862056016922</v>
      </c>
      <c r="O69" s="20">
        <v>0.32413792610168463</v>
      </c>
      <c r="P69" s="20">
        <v>0.1241379305720329</v>
      </c>
      <c r="Q69" s="20">
        <v>6.2068965286016457E-2</v>
      </c>
      <c r="R69" s="20">
        <v>1.3793103396892549E-2</v>
      </c>
      <c r="S69" s="20">
        <v>0.13333334028720861</v>
      </c>
      <c r="T69" s="20">
        <v>0.19487179815769201</v>
      </c>
      <c r="U69" s="20">
        <v>0.20000000298023221</v>
      </c>
      <c r="V69" s="20">
        <v>0.23589743673801419</v>
      </c>
      <c r="W69" s="20">
        <v>0.23589743673801419</v>
      </c>
      <c r="Z69" s="78"/>
      <c r="AA69" s="78"/>
      <c r="AB69" s="78"/>
      <c r="AC69" s="78"/>
    </row>
    <row r="70" spans="1:29" s="9" customFormat="1" x14ac:dyDescent="0.35">
      <c r="A70" s="9" t="s">
        <v>5</v>
      </c>
      <c r="B70" s="9" t="str">
        <f>VLOOKUP(C70,'Organisation names'!$B$4:$E$130,4,FALSE)</f>
        <v>North Central London</v>
      </c>
      <c r="C70" s="9" t="s">
        <v>71</v>
      </c>
      <c r="D70" s="9" t="str">
        <f>VLOOKUP(C70,'Organisation names'!$B$4:$E$130,2,FALSE)</f>
        <v>Whittington Health NHS Trust</v>
      </c>
      <c r="E70" s="35">
        <v>34</v>
      </c>
      <c r="F70" s="20">
        <v>0.14705882966518399</v>
      </c>
      <c r="G70" s="20">
        <v>0.23529411852359769</v>
      </c>
      <c r="H70" s="20">
        <v>0.29411765933036799</v>
      </c>
      <c r="I70" s="20">
        <v>0.32352942228317261</v>
      </c>
      <c r="J70" s="20">
        <v>0</v>
      </c>
      <c r="K70" s="20">
        <v>0</v>
      </c>
      <c r="L70" s="20">
        <v>0.15384615957736969</v>
      </c>
      <c r="M70" s="20">
        <v>0.8461538553237915</v>
      </c>
      <c r="N70" s="20">
        <v>0.30769231915473938</v>
      </c>
      <c r="O70" s="20">
        <v>0.23076923191547391</v>
      </c>
      <c r="P70" s="20">
        <v>0.38461539149284357</v>
      </c>
      <c r="Q70" s="20">
        <v>7.6923079788684845E-2</v>
      </c>
      <c r="R70" s="20">
        <v>0</v>
      </c>
      <c r="S70" s="20">
        <v>0.29411765933036799</v>
      </c>
      <c r="T70" s="20">
        <v>0.26470589637756348</v>
      </c>
      <c r="U70" s="20">
        <v>0.17647059261798859</v>
      </c>
      <c r="V70" s="20">
        <v>0.14705882966518399</v>
      </c>
      <c r="W70" s="20">
        <v>0.1176470592617989</v>
      </c>
      <c r="Z70" s="78"/>
      <c r="AA70" s="78"/>
      <c r="AB70" s="78"/>
      <c r="AC70" s="78"/>
    </row>
    <row r="71" spans="1:29" s="9" customFormat="1" x14ac:dyDescent="0.35">
      <c r="A71" s="9" t="s">
        <v>5</v>
      </c>
      <c r="B71" s="9" t="str">
        <f>VLOOKUP(C71,'Organisation names'!$B$4:$E$130,4,FALSE)</f>
        <v>West Midlands</v>
      </c>
      <c r="C71" s="9" t="s">
        <v>72</v>
      </c>
      <c r="D71" s="9" t="str">
        <f>VLOOKUP(C71,'Organisation names'!$B$4:$E$130,2,FALSE)</f>
        <v>Royal Wolverhampton NHS Trust</v>
      </c>
      <c r="E71" s="35">
        <v>143</v>
      </c>
      <c r="F71" s="20">
        <v>0.15384615957736969</v>
      </c>
      <c r="G71" s="20">
        <v>0.23076923191547391</v>
      </c>
      <c r="H71" s="20">
        <v>0.32867133617401117</v>
      </c>
      <c r="I71" s="20">
        <v>0.28671327233314509</v>
      </c>
      <c r="J71" s="20">
        <v>3.3333335071802139E-2</v>
      </c>
      <c r="K71" s="20">
        <v>0.23333333432674411</v>
      </c>
      <c r="L71" s="20">
        <v>0.13333334028720861</v>
      </c>
      <c r="M71" s="20">
        <v>0.60000002384185791</v>
      </c>
      <c r="N71" s="20">
        <v>0.3333333432674408</v>
      </c>
      <c r="O71" s="20">
        <v>0.2222222238779068</v>
      </c>
      <c r="P71" s="20">
        <v>0.1944444477558136</v>
      </c>
      <c r="Q71" s="20">
        <v>0.2222222238779068</v>
      </c>
      <c r="R71" s="20">
        <v>2.777777798473835E-2</v>
      </c>
      <c r="S71" s="20">
        <v>0.26573425531387329</v>
      </c>
      <c r="T71" s="20">
        <v>0.20279720425605771</v>
      </c>
      <c r="U71" s="20">
        <v>0.20979021489620209</v>
      </c>
      <c r="V71" s="20">
        <v>0.14685314893722529</v>
      </c>
      <c r="W71" s="20">
        <v>0.17482517659664151</v>
      </c>
      <c r="Z71" s="78"/>
      <c r="AA71" s="78"/>
      <c r="AB71" s="78"/>
      <c r="AC71" s="78"/>
    </row>
    <row r="72" spans="1:29" s="9" customFormat="1" x14ac:dyDescent="0.35">
      <c r="A72" s="9" t="s">
        <v>5</v>
      </c>
      <c r="B72" s="9" t="str">
        <f>VLOOKUP(C72,'Organisation names'!$B$4:$E$130,4,FALSE)</f>
        <v>West Midlands</v>
      </c>
      <c r="C72" s="9" t="s">
        <v>73</v>
      </c>
      <c r="D72" s="9" t="str">
        <f>VLOOKUP(C72,'Organisation names'!$B$4:$E$130,2,FALSE)</f>
        <v>Wye Valley NHS Trust</v>
      </c>
      <c r="E72" s="35">
        <v>68</v>
      </c>
      <c r="F72" s="20">
        <v>7.352941483259201E-2</v>
      </c>
      <c r="G72" s="20">
        <v>0.1911764740943909</v>
      </c>
      <c r="H72" s="20">
        <v>0.27941176295280462</v>
      </c>
      <c r="I72" s="20">
        <v>0.45588234066963201</v>
      </c>
      <c r="J72" s="20">
        <v>2.083333395421505E-2</v>
      </c>
      <c r="K72" s="20">
        <v>0.1041666641831398</v>
      </c>
      <c r="L72" s="20">
        <v>0.2083333283662796</v>
      </c>
      <c r="M72" s="20">
        <v>0.66666668653488159</v>
      </c>
      <c r="N72" s="20">
        <v>0.5</v>
      </c>
      <c r="O72" s="20">
        <v>0.1304347813129425</v>
      </c>
      <c r="P72" s="20">
        <v>0.17391304671764371</v>
      </c>
      <c r="Q72" s="20">
        <v>0.17391304671764371</v>
      </c>
      <c r="R72" s="20">
        <v>2.1739130839705471E-2</v>
      </c>
      <c r="S72" s="20">
        <v>8.8235296308994293E-2</v>
      </c>
      <c r="T72" s="20">
        <v>0.1911764740943909</v>
      </c>
      <c r="U72" s="20">
        <v>0.45588234066963201</v>
      </c>
      <c r="V72" s="20">
        <v>0.23529411852359769</v>
      </c>
      <c r="W72" s="20">
        <v>2.9411764815449711E-2</v>
      </c>
      <c r="Z72" s="78"/>
      <c r="AA72" s="78"/>
      <c r="AB72" s="78"/>
      <c r="AC72" s="78"/>
    </row>
    <row r="73" spans="1:29" s="9" customFormat="1" x14ac:dyDescent="0.35">
      <c r="A73" s="9" t="s">
        <v>5</v>
      </c>
      <c r="B73" s="9" t="str">
        <f>VLOOKUP(C73,'Organisation names'!$B$4:$E$130,4,FALSE)</f>
        <v>West Midlands</v>
      </c>
      <c r="C73" s="9" t="s">
        <v>74</v>
      </c>
      <c r="D73" s="9" t="str">
        <f>VLOOKUP(C73,'Organisation names'!$B$4:$E$130,2,FALSE)</f>
        <v>George Eliot Hospital NHS Trust</v>
      </c>
      <c r="E73" s="35">
        <v>55</v>
      </c>
      <c r="F73" s="20">
        <v>7.2727270424365997E-2</v>
      </c>
      <c r="G73" s="20">
        <v>0.18181818723678589</v>
      </c>
      <c r="H73" s="20">
        <v>0.40000000596046448</v>
      </c>
      <c r="I73" s="20">
        <v>0.34545454382896418</v>
      </c>
      <c r="J73" s="20">
        <v>8.8888891041278839E-2</v>
      </c>
      <c r="K73" s="20">
        <v>2.222222276031971E-2</v>
      </c>
      <c r="L73" s="20">
        <v>4.444444552063942E-2</v>
      </c>
      <c r="M73" s="20">
        <v>0.84444445371627808</v>
      </c>
      <c r="N73" s="20">
        <v>0.24444444477558139</v>
      </c>
      <c r="O73" s="20">
        <v>0.40000000596046448</v>
      </c>
      <c r="P73" s="20">
        <v>0.17777778208255771</v>
      </c>
      <c r="Q73" s="20">
        <v>0.1111111119389534</v>
      </c>
      <c r="R73" s="20">
        <v>6.6666670143604279E-2</v>
      </c>
      <c r="S73" s="20">
        <v>0.23636363446712491</v>
      </c>
      <c r="T73" s="20">
        <v>0.23636363446712491</v>
      </c>
      <c r="U73" s="20">
        <v>0.23636363446712491</v>
      </c>
      <c r="V73" s="20">
        <v>0.16363635659217829</v>
      </c>
      <c r="W73" s="20">
        <v>0.12727272510528559</v>
      </c>
      <c r="Z73" s="78"/>
      <c r="AA73" s="78"/>
      <c r="AB73" s="78"/>
      <c r="AC73" s="78"/>
    </row>
    <row r="74" spans="1:29" s="9" customFormat="1" x14ac:dyDescent="0.35">
      <c r="A74" s="9" t="s">
        <v>5</v>
      </c>
      <c r="B74" s="9" t="str">
        <f>VLOOKUP(C74,'Organisation names'!$B$4:$E$130,4,FALSE)</f>
        <v xml:space="preserve">East of England </v>
      </c>
      <c r="C74" s="9" t="s">
        <v>75</v>
      </c>
      <c r="D74" s="9" t="str">
        <f>VLOOKUP(C74,'Organisation names'!$B$4:$E$130,2,FALSE)</f>
        <v>Norfolk and Norwich University Hospitals NHS Foundation Trust</v>
      </c>
      <c r="E74" s="35">
        <v>259</v>
      </c>
      <c r="F74" s="20">
        <v>0.13513512909412381</v>
      </c>
      <c r="G74" s="20">
        <v>0.20849420130252841</v>
      </c>
      <c r="H74" s="20">
        <v>0.37451738119125372</v>
      </c>
      <c r="I74" s="20">
        <v>0.28185328841209412</v>
      </c>
      <c r="J74" s="20">
        <v>0.1129707098007202</v>
      </c>
      <c r="K74" s="20">
        <v>0.1171548143029213</v>
      </c>
      <c r="L74" s="20">
        <v>0.20083682239055631</v>
      </c>
      <c r="M74" s="20">
        <v>0.56903767585754395</v>
      </c>
      <c r="N74" s="20">
        <v>0.57055217027664185</v>
      </c>
      <c r="O74" s="20">
        <v>0.15337423980236051</v>
      </c>
      <c r="P74" s="20">
        <v>0.10429447889328</v>
      </c>
      <c r="Q74" s="20">
        <v>0.1349693238735199</v>
      </c>
      <c r="R74" s="20">
        <v>3.6809816956520081E-2</v>
      </c>
      <c r="S74" s="20">
        <v>9.2664092779159546E-2</v>
      </c>
      <c r="T74" s="20">
        <v>0.1776061803102493</v>
      </c>
      <c r="U74" s="20">
        <v>0.3281853199005127</v>
      </c>
      <c r="V74" s="20">
        <v>0.24324324727058411</v>
      </c>
      <c r="W74" s="20">
        <v>0.1583011597394943</v>
      </c>
      <c r="Z74" s="78"/>
      <c r="AA74" s="78"/>
      <c r="AB74" s="78"/>
      <c r="AC74" s="78"/>
    </row>
    <row r="75" spans="1:29" s="9" customFormat="1" x14ac:dyDescent="0.35">
      <c r="A75" s="9" t="s">
        <v>5</v>
      </c>
      <c r="B75" s="9" t="str">
        <f>VLOOKUP(C75,'Organisation names'!$B$4:$E$130,4,FALSE)</f>
        <v>Greater Manchester</v>
      </c>
      <c r="C75" s="9" t="s">
        <v>76</v>
      </c>
      <c r="D75" s="9" t="str">
        <f>VLOOKUP(C75,'Organisation names'!$B$4:$E$130,2,FALSE)</f>
        <v>Northern Care Alliance NHS Foundation Trust</v>
      </c>
      <c r="E75" s="35">
        <v>273</v>
      </c>
      <c r="F75" s="20">
        <v>9.1575093567371368E-2</v>
      </c>
      <c r="G75" s="20">
        <v>0.20879121124744421</v>
      </c>
      <c r="H75" s="20">
        <v>0.380952388048172</v>
      </c>
      <c r="I75" s="20">
        <v>0.31868132948875427</v>
      </c>
      <c r="J75" s="20">
        <v>0.1041666641831398</v>
      </c>
      <c r="K75" s="20">
        <v>0.116666667163372</v>
      </c>
      <c r="L75" s="20">
        <v>0.15000000596046451</v>
      </c>
      <c r="M75" s="20">
        <v>0.62916666269302368</v>
      </c>
      <c r="N75" s="20">
        <v>0.21674877405166629</v>
      </c>
      <c r="O75" s="20">
        <v>0.41871920228004461</v>
      </c>
      <c r="P75" s="20">
        <v>0.24630542099475861</v>
      </c>
      <c r="Q75" s="20">
        <v>0.10344827920198441</v>
      </c>
      <c r="R75" s="20">
        <v>1.4778325334191321E-2</v>
      </c>
      <c r="S75" s="20">
        <v>0.38827839493751531</v>
      </c>
      <c r="T75" s="20">
        <v>0.21611721813678739</v>
      </c>
      <c r="U75" s="20">
        <v>0.13919414579868319</v>
      </c>
      <c r="V75" s="20">
        <v>0.16483516991138461</v>
      </c>
      <c r="W75" s="20">
        <v>9.1575093567371368E-2</v>
      </c>
      <c r="Z75" s="78"/>
      <c r="AA75" s="78"/>
      <c r="AB75" s="78"/>
      <c r="AC75" s="78"/>
    </row>
    <row r="76" spans="1:29" s="9" customFormat="1" x14ac:dyDescent="0.35">
      <c r="A76" s="9" t="s">
        <v>5</v>
      </c>
      <c r="B76" s="9" t="str">
        <f>VLOOKUP(C76,'Organisation names'!$B$4:$E$130,4,FALSE)</f>
        <v>Greater Manchester</v>
      </c>
      <c r="C76" s="9" t="s">
        <v>77</v>
      </c>
      <c r="D76" s="9" t="str">
        <f>VLOOKUP(C76,'Organisation names'!$B$4:$E$130,2,FALSE)</f>
        <v>Bolton NHS Foundation Trust</v>
      </c>
      <c r="E76" s="35">
        <v>74</v>
      </c>
      <c r="F76" s="20">
        <v>0.16216215491294861</v>
      </c>
      <c r="G76" s="20">
        <v>0.21621622145175931</v>
      </c>
      <c r="H76" s="20">
        <v>0.4189189076423645</v>
      </c>
      <c r="I76" s="20">
        <v>0.20270270109176641</v>
      </c>
      <c r="J76" s="20">
        <v>0.1527777761220932</v>
      </c>
      <c r="K76" s="20">
        <v>0.1111111119389534</v>
      </c>
      <c r="L76" s="20">
        <v>0.1944444477558136</v>
      </c>
      <c r="M76" s="20">
        <v>0.54166668653488159</v>
      </c>
      <c r="N76" s="20">
        <v>0.2045454531908035</v>
      </c>
      <c r="O76" s="20">
        <v>0.45454546809196472</v>
      </c>
      <c r="P76" s="20">
        <v>0.11363636702299119</v>
      </c>
      <c r="Q76" s="20">
        <v>0.22727273404598239</v>
      </c>
      <c r="R76" s="20">
        <v>0</v>
      </c>
      <c r="S76" s="20">
        <v>0.31081080436706537</v>
      </c>
      <c r="T76" s="20">
        <v>0.24324324727058411</v>
      </c>
      <c r="U76" s="20">
        <v>6.756756454706192E-2</v>
      </c>
      <c r="V76" s="20">
        <v>0.24324324727058411</v>
      </c>
      <c r="W76" s="20">
        <v>0.13513512909412381</v>
      </c>
      <c r="Z76" s="78"/>
      <c r="AA76" s="78"/>
      <c r="AB76" s="78"/>
      <c r="AC76" s="78"/>
    </row>
    <row r="77" spans="1:29" s="9" customFormat="1" x14ac:dyDescent="0.35">
      <c r="A77" s="9" t="s">
        <v>5</v>
      </c>
      <c r="B77" s="9" t="str">
        <f>VLOOKUP(C77,'Organisation names'!$B$4:$E$130,4,FALSE)</f>
        <v>Greater Manchester</v>
      </c>
      <c r="C77" s="9" t="s">
        <v>78</v>
      </c>
      <c r="D77" s="9" t="str">
        <f>VLOOKUP(C77,'Organisation names'!$B$4:$E$130,2,FALSE)</f>
        <v>Tameside and Glossop Integrated Care NHS Foundation Trust</v>
      </c>
      <c r="E77" s="35">
        <v>57</v>
      </c>
      <c r="F77" s="20">
        <v>8.7719298899173737E-2</v>
      </c>
      <c r="G77" s="20">
        <v>0.29824560880661011</v>
      </c>
      <c r="H77" s="20">
        <v>0.40350878238677979</v>
      </c>
      <c r="I77" s="20">
        <v>0.210526317358017</v>
      </c>
      <c r="J77" s="20">
        <v>0.2222222238779068</v>
      </c>
      <c r="K77" s="20">
        <v>0.13333334028720861</v>
      </c>
      <c r="L77" s="20">
        <v>0.17777778208255771</v>
      </c>
      <c r="M77" s="20">
        <v>0.46666666865348821</v>
      </c>
      <c r="N77" s="20">
        <v>0.18421052396297449</v>
      </c>
      <c r="O77" s="20">
        <v>0.39473685622215271</v>
      </c>
      <c r="P77" s="20">
        <v>0.210526317358017</v>
      </c>
      <c r="Q77" s="20">
        <v>0.1578947305679321</v>
      </c>
      <c r="R77" s="20">
        <v>5.2631579339504242E-2</v>
      </c>
      <c r="S77" s="20">
        <v>0.42105263471603388</v>
      </c>
      <c r="T77" s="20">
        <v>0.210526317358017</v>
      </c>
      <c r="U77" s="20">
        <v>0.210526317358017</v>
      </c>
      <c r="V77" s="20">
        <v>0.1228070184588432</v>
      </c>
      <c r="W77" s="20">
        <v>3.5087719559669488E-2</v>
      </c>
      <c r="Z77" s="78"/>
      <c r="AA77" s="78"/>
      <c r="AB77" s="78"/>
      <c r="AC77" s="78"/>
    </row>
    <row r="78" spans="1:29" s="9" customFormat="1" x14ac:dyDescent="0.35">
      <c r="A78" s="9" t="s">
        <v>5</v>
      </c>
      <c r="B78" s="9" t="str">
        <f>VLOOKUP(C78,'Organisation names'!$B$4:$E$130,4,FALSE)</f>
        <v>Thames Valley</v>
      </c>
      <c r="C78" s="9" t="s">
        <v>79</v>
      </c>
      <c r="D78" s="9" t="str">
        <f>VLOOKUP(C78,'Organisation names'!$B$4:$E$130,2,FALSE)</f>
        <v>Great Western Hospitals NHS Foundation Trust</v>
      </c>
      <c r="E78" s="35">
        <v>119</v>
      </c>
      <c r="F78" s="20">
        <v>0.1092436984181404</v>
      </c>
      <c r="G78" s="20">
        <v>0.24369747936725619</v>
      </c>
      <c r="H78" s="20">
        <v>0.36974790692329412</v>
      </c>
      <c r="I78" s="20">
        <v>0.27731093764305109</v>
      </c>
      <c r="J78" s="20">
        <v>0.1770833283662796</v>
      </c>
      <c r="K78" s="20">
        <v>8.3333335816860199E-2</v>
      </c>
      <c r="L78" s="20">
        <v>0.1145833358168602</v>
      </c>
      <c r="M78" s="20">
        <v>0.625</v>
      </c>
      <c r="N78" s="20">
        <v>0.56923079490661621</v>
      </c>
      <c r="O78" s="20">
        <v>0.20000000298023221</v>
      </c>
      <c r="P78" s="20">
        <v>0.1076923087239265</v>
      </c>
      <c r="Q78" s="20">
        <v>0.1076923087239265</v>
      </c>
      <c r="R78" s="20">
        <v>1.5384615398943421E-2</v>
      </c>
      <c r="S78" s="20">
        <v>6.7226894199848175E-2</v>
      </c>
      <c r="T78" s="20">
        <v>9.2436976730823517E-2</v>
      </c>
      <c r="U78" s="20">
        <v>0.1428571492433548</v>
      </c>
      <c r="V78" s="20">
        <v>0.45378151535987848</v>
      </c>
      <c r="W78" s="20">
        <v>0.24369747936725619</v>
      </c>
      <c r="Z78" s="78"/>
      <c r="AA78" s="78"/>
      <c r="AB78" s="78"/>
      <c r="AC78" s="78"/>
    </row>
    <row r="79" spans="1:29" s="9" customFormat="1" x14ac:dyDescent="0.35">
      <c r="A79" s="9" t="s">
        <v>5</v>
      </c>
      <c r="B79" s="9" t="str">
        <f>VLOOKUP(C79,'Organisation names'!$B$4:$E$130,4,FALSE)</f>
        <v>Wessex</v>
      </c>
      <c r="C79" s="9" t="s">
        <v>80</v>
      </c>
      <c r="D79" s="9" t="str">
        <f>VLOOKUP(C79,'Organisation names'!$B$4:$E$130,2,FALSE)</f>
        <v>Hampshire Hospitals NHS Foundation Trust</v>
      </c>
      <c r="E79" s="35">
        <v>125</v>
      </c>
      <c r="F79" s="20">
        <v>4.8000000417232513E-2</v>
      </c>
      <c r="G79" s="20">
        <v>0.25600001215934748</v>
      </c>
      <c r="H79" s="20">
        <v>0.35199999809265142</v>
      </c>
      <c r="I79" s="20">
        <v>0.34400001168251038</v>
      </c>
      <c r="J79" s="20">
        <v>9.3457944691181183E-2</v>
      </c>
      <c r="K79" s="20">
        <v>0.1121495291590691</v>
      </c>
      <c r="L79" s="20">
        <v>0.22429905831813809</v>
      </c>
      <c r="M79" s="20">
        <v>0.57009345293045044</v>
      </c>
      <c r="N79" s="20">
        <v>0.34090909361839289</v>
      </c>
      <c r="O79" s="20">
        <v>0.36363637447357178</v>
      </c>
      <c r="P79" s="20">
        <v>0.19318181276321411</v>
      </c>
      <c r="Q79" s="20">
        <v>6.8181820213794708E-2</v>
      </c>
      <c r="R79" s="20">
        <v>3.4090910106897347E-2</v>
      </c>
      <c r="S79" s="20">
        <v>8.0000003799796104E-3</v>
      </c>
      <c r="T79" s="20">
        <v>7.9999998211860657E-2</v>
      </c>
      <c r="U79" s="20">
        <v>0.1040000021457672</v>
      </c>
      <c r="V79" s="20">
        <v>0.30399999022483831</v>
      </c>
      <c r="W79" s="20">
        <v>0.50400000810623169</v>
      </c>
      <c r="Z79" s="78"/>
      <c r="AA79" s="78"/>
      <c r="AB79" s="78"/>
      <c r="AC79" s="78"/>
    </row>
    <row r="80" spans="1:29" s="9" customFormat="1" x14ac:dyDescent="0.35">
      <c r="A80" s="9" t="s">
        <v>5</v>
      </c>
      <c r="B80" s="9" t="str">
        <f>VLOOKUP(C80,'Organisation names'!$B$4:$E$130,4,FALSE)</f>
        <v>Kent and Medway</v>
      </c>
      <c r="C80" s="9" t="s">
        <v>81</v>
      </c>
      <c r="D80" s="9" t="str">
        <f>VLOOKUP(C80,'Organisation names'!$B$4:$E$130,2,FALSE)</f>
        <v>Dartford and Gravesham NHS Trust</v>
      </c>
      <c r="E80" s="35">
        <v>97</v>
      </c>
      <c r="F80" s="20">
        <v>0.1237113401293755</v>
      </c>
      <c r="G80" s="20">
        <v>0.17525772750377661</v>
      </c>
      <c r="H80" s="20">
        <v>0.40206184983253479</v>
      </c>
      <c r="I80" s="20">
        <v>0.29896906018257141</v>
      </c>
      <c r="J80" s="20">
        <v>3.9473682641983032E-2</v>
      </c>
      <c r="K80" s="20">
        <v>0.1052631586790085</v>
      </c>
      <c r="L80" s="20">
        <v>0.11842105537652969</v>
      </c>
      <c r="M80" s="20">
        <v>0.73684209585189819</v>
      </c>
      <c r="N80" s="20">
        <v>0.2121212184429169</v>
      </c>
      <c r="O80" s="20">
        <v>0.24242424964904791</v>
      </c>
      <c r="P80" s="20">
        <v>0.25757575035095209</v>
      </c>
      <c r="Q80" s="20">
        <v>0.24242424964904791</v>
      </c>
      <c r="R80" s="20">
        <v>4.5454546809196472E-2</v>
      </c>
      <c r="S80" s="20">
        <v>0.1237113401293755</v>
      </c>
      <c r="T80" s="20">
        <v>0.17525772750377661</v>
      </c>
      <c r="U80" s="20">
        <v>0.22680412232875821</v>
      </c>
      <c r="V80" s="20">
        <v>0.23711340129375461</v>
      </c>
      <c r="W80" s="20">
        <v>0.23711340129375461</v>
      </c>
      <c r="Z80" s="78"/>
      <c r="AA80" s="78"/>
      <c r="AB80" s="78"/>
      <c r="AC80" s="78"/>
    </row>
    <row r="81" spans="1:29" s="9" customFormat="1" x14ac:dyDescent="0.35">
      <c r="A81" s="9" t="s">
        <v>5</v>
      </c>
      <c r="B81" s="9" t="str">
        <f>VLOOKUP(C81,'Organisation names'!$B$4:$E$130,4,FALSE)</f>
        <v>West Midlands</v>
      </c>
      <c r="C81" s="9" t="s">
        <v>82</v>
      </c>
      <c r="D81" s="9" t="str">
        <f>VLOOKUP(C81,'Organisation names'!$B$4:$E$130,2,FALSE)</f>
        <v>Dudley Group NHS Foundation Trust</v>
      </c>
      <c r="E81" s="35">
        <v>146</v>
      </c>
      <c r="F81" s="20">
        <v>7.5342468917369843E-2</v>
      </c>
      <c r="G81" s="20">
        <v>0.13698630034923551</v>
      </c>
      <c r="H81" s="20">
        <v>0.4109589159488678</v>
      </c>
      <c r="I81" s="20">
        <v>0.37671232223510742</v>
      </c>
      <c r="J81" s="20">
        <v>0.1097560971975327</v>
      </c>
      <c r="K81" s="20">
        <v>0.13414634764194491</v>
      </c>
      <c r="L81" s="20">
        <v>0.18292683362960821</v>
      </c>
      <c r="M81" s="20">
        <v>0.57317072153091431</v>
      </c>
      <c r="N81" s="20">
        <v>0.3461538553237915</v>
      </c>
      <c r="O81" s="20">
        <v>0.30769231915473938</v>
      </c>
      <c r="P81" s="20">
        <v>0.15384615957736969</v>
      </c>
      <c r="Q81" s="20">
        <v>0.19230769574642179</v>
      </c>
      <c r="R81" s="20">
        <v>0</v>
      </c>
      <c r="S81" s="20">
        <v>0.24657534062862399</v>
      </c>
      <c r="T81" s="20">
        <v>0.17123287916183469</v>
      </c>
      <c r="U81" s="20">
        <v>0.13013698160648349</v>
      </c>
      <c r="V81" s="20">
        <v>0.21232876181602481</v>
      </c>
      <c r="W81" s="20">
        <v>0.23972602188587189</v>
      </c>
      <c r="Z81" s="78"/>
      <c r="AA81" s="78"/>
      <c r="AB81" s="78"/>
      <c r="AC81" s="78"/>
    </row>
    <row r="82" spans="1:29" s="9" customFormat="1" x14ac:dyDescent="0.35">
      <c r="A82" s="9" t="s">
        <v>5</v>
      </c>
      <c r="B82" s="9" t="str">
        <f>VLOOKUP(C82,'Organisation names'!$B$4:$E$130,4,FALSE)</f>
        <v>Northern</v>
      </c>
      <c r="C82" s="9" t="s">
        <v>83</v>
      </c>
      <c r="D82" s="9" t="str">
        <f>VLOOKUP(C82,'Organisation names'!$B$4:$E$130,2,FALSE)</f>
        <v>North Cumbria Integrated Care NHS Foundation Trust</v>
      </c>
      <c r="E82" s="35">
        <v>107</v>
      </c>
      <c r="F82" s="20">
        <v>0.1121495291590691</v>
      </c>
      <c r="G82" s="20">
        <v>0.16822430491447449</v>
      </c>
      <c r="H82" s="20">
        <v>0.34579437971115112</v>
      </c>
      <c r="I82" s="20">
        <v>0.37383177876472468</v>
      </c>
      <c r="J82" s="20">
        <v>0.1428571492433548</v>
      </c>
      <c r="K82" s="20">
        <v>9.0909093618392944E-2</v>
      </c>
      <c r="L82" s="20">
        <v>3.8961037993431091E-2</v>
      </c>
      <c r="M82" s="20">
        <v>0.72727274894714355</v>
      </c>
      <c r="N82" s="20">
        <v>0.3333333432674408</v>
      </c>
      <c r="O82" s="20">
        <v>0.53333336114883423</v>
      </c>
      <c r="P82" s="20">
        <v>0.13333334028720861</v>
      </c>
      <c r="Q82" s="20">
        <v>0</v>
      </c>
      <c r="R82" s="20">
        <v>0</v>
      </c>
      <c r="S82" s="20">
        <v>0.14953270554542539</v>
      </c>
      <c r="T82" s="20">
        <v>0.18691588938236239</v>
      </c>
      <c r="U82" s="20">
        <v>0.33644860982894897</v>
      </c>
      <c r="V82" s="20">
        <v>0.1962616890668869</v>
      </c>
      <c r="W82" s="20">
        <v>0.13084112107753751</v>
      </c>
      <c r="Z82" s="78"/>
      <c r="AA82" s="78"/>
      <c r="AB82" s="78"/>
      <c r="AC82" s="78"/>
    </row>
    <row r="83" spans="1:29" s="9" customFormat="1" x14ac:dyDescent="0.35">
      <c r="A83" s="9" t="s">
        <v>5</v>
      </c>
      <c r="B83" s="9" t="str">
        <f>VLOOKUP(C83,'Organisation names'!$B$4:$E$130,4,FALSE)</f>
        <v>East Midlands</v>
      </c>
      <c r="C83" s="9" t="s">
        <v>84</v>
      </c>
      <c r="D83" s="9" t="str">
        <f>VLOOKUP(C83,'Organisation names'!$B$4:$E$130,2,FALSE)</f>
        <v>Kettering General Hospital NHS Foundation Trust</v>
      </c>
      <c r="E83" s="35">
        <v>77</v>
      </c>
      <c r="F83" s="20">
        <v>0.12987013161182401</v>
      </c>
      <c r="G83" s="20">
        <v>0.25974026322364813</v>
      </c>
      <c r="H83" s="20">
        <v>0.32467532157897949</v>
      </c>
      <c r="I83" s="20">
        <v>0.28571429848670959</v>
      </c>
      <c r="J83" s="20">
        <v>7.6923079788684845E-2</v>
      </c>
      <c r="K83" s="20">
        <v>9.6153847873210907E-2</v>
      </c>
      <c r="L83" s="20">
        <v>7.6923079788684845E-2</v>
      </c>
      <c r="M83" s="20">
        <v>0.75</v>
      </c>
      <c r="N83" s="20">
        <v>0.36000001430511469</v>
      </c>
      <c r="O83" s="20">
        <v>0.239999994635582</v>
      </c>
      <c r="P83" s="20">
        <v>0.15999999642372131</v>
      </c>
      <c r="Q83" s="20">
        <v>0.239999994635582</v>
      </c>
      <c r="R83" s="20">
        <v>0</v>
      </c>
      <c r="S83" s="20">
        <v>0.15584415197372439</v>
      </c>
      <c r="T83" s="20">
        <v>0.18181818723678589</v>
      </c>
      <c r="U83" s="20">
        <v>0.18181818723678589</v>
      </c>
      <c r="V83" s="20">
        <v>0.27272728085517878</v>
      </c>
      <c r="W83" s="20">
        <v>0.20779220759868619</v>
      </c>
      <c r="Z83" s="78"/>
      <c r="AA83" s="78"/>
      <c r="AB83" s="78"/>
      <c r="AC83" s="78"/>
    </row>
    <row r="84" spans="1:29" s="9" customFormat="1" x14ac:dyDescent="0.35">
      <c r="A84" s="9" t="s">
        <v>5</v>
      </c>
      <c r="B84" s="9" t="str">
        <f>VLOOKUP(C84,'Organisation names'!$B$4:$E$130,4,FALSE)</f>
        <v>East Midlands</v>
      </c>
      <c r="C84" s="9" t="s">
        <v>85</v>
      </c>
      <c r="D84" s="9" t="str">
        <f>VLOOKUP(C84,'Organisation names'!$B$4:$E$130,2,FALSE)</f>
        <v>Northampton General Hospital NHS Trust</v>
      </c>
      <c r="E84" s="35">
        <v>97</v>
      </c>
      <c r="F84" s="20">
        <v>0.16494844853878021</v>
      </c>
      <c r="G84" s="20">
        <v>0.22680412232875821</v>
      </c>
      <c r="H84" s="20">
        <v>0.3505154550075531</v>
      </c>
      <c r="I84" s="20">
        <v>0.25773194432258612</v>
      </c>
      <c r="J84" s="20">
        <v>0.1038961037993431</v>
      </c>
      <c r="K84" s="20">
        <v>0.12987013161182401</v>
      </c>
      <c r="L84" s="20">
        <v>0.1038961037993431</v>
      </c>
      <c r="M84" s="20">
        <v>0.66233766078948975</v>
      </c>
      <c r="N84" s="20">
        <v>0.5128205418586731</v>
      </c>
      <c r="O84" s="20">
        <v>0.23076923191547391</v>
      </c>
      <c r="P84" s="20">
        <v>0.1282051354646683</v>
      </c>
      <c r="Q84" s="20">
        <v>0.1282051354646683</v>
      </c>
      <c r="R84" s="20">
        <v>0</v>
      </c>
      <c r="S84" s="20">
        <v>0.11340206116437911</v>
      </c>
      <c r="T84" s="20">
        <v>0.1237113401293755</v>
      </c>
      <c r="U84" s="20">
        <v>0.17525772750377661</v>
      </c>
      <c r="V84" s="20">
        <v>0.3505154550075531</v>
      </c>
      <c r="W84" s="20">
        <v>0.23711340129375461</v>
      </c>
      <c r="Z84" s="78"/>
      <c r="AA84" s="78"/>
      <c r="AB84" s="78"/>
      <c r="AC84" s="78"/>
    </row>
    <row r="85" spans="1:29" s="9" customFormat="1" x14ac:dyDescent="0.35">
      <c r="A85" s="9" t="s">
        <v>5</v>
      </c>
      <c r="B85" s="9" t="str">
        <f>VLOOKUP(C85,'Organisation names'!$B$4:$E$130,4,FALSE)</f>
        <v>Somerset, Wiltshire, Avon and Gloucestershire</v>
      </c>
      <c r="C85" s="9" t="s">
        <v>86</v>
      </c>
      <c r="D85" s="9" t="str">
        <f>VLOOKUP(C85,'Organisation names'!$B$4:$E$130,2,FALSE)</f>
        <v>Salisbury NHS Foundation Trust</v>
      </c>
      <c r="E85" s="35">
        <v>76</v>
      </c>
      <c r="F85" s="20">
        <v>3.9473682641983032E-2</v>
      </c>
      <c r="G85" s="20">
        <v>0.18421052396297449</v>
      </c>
      <c r="H85" s="20">
        <v>0.31578946113586431</v>
      </c>
      <c r="I85" s="20">
        <v>0.46052631735801702</v>
      </c>
      <c r="J85" s="20">
        <v>7.8125E-2</v>
      </c>
      <c r="K85" s="20">
        <v>0.1875</v>
      </c>
      <c r="L85" s="20">
        <v>0.125</v>
      </c>
      <c r="M85" s="20">
        <v>0.609375</v>
      </c>
      <c r="N85" s="20">
        <v>0.4285714328289032</v>
      </c>
      <c r="O85" s="20">
        <v>0.2142857164144516</v>
      </c>
      <c r="P85" s="20">
        <v>0.1190476194024086</v>
      </c>
      <c r="Q85" s="20">
        <v>0.1666666716337204</v>
      </c>
      <c r="R85" s="20">
        <v>7.1428574621677399E-2</v>
      </c>
      <c r="S85" s="20">
        <v>2.6315789669752121E-2</v>
      </c>
      <c r="T85" s="20">
        <v>0.17105263471603391</v>
      </c>
      <c r="U85" s="20">
        <v>0.3815789520740509</v>
      </c>
      <c r="V85" s="20">
        <v>0.23684211075305939</v>
      </c>
      <c r="W85" s="20">
        <v>0.18421052396297449</v>
      </c>
      <c r="Z85" s="78"/>
      <c r="AA85" s="78"/>
      <c r="AB85" s="78"/>
      <c r="AC85" s="78"/>
    </row>
    <row r="86" spans="1:29" s="9" customFormat="1" x14ac:dyDescent="0.35">
      <c r="A86" s="9" t="s">
        <v>5</v>
      </c>
      <c r="B86" s="9" t="str">
        <f>VLOOKUP(C86,'Organisation names'!$B$4:$E$130,4,FALSE)</f>
        <v>South Yorkshire and Bassetlaw</v>
      </c>
      <c r="C86" s="9" t="s">
        <v>87</v>
      </c>
      <c r="D86" s="9" t="str">
        <f>VLOOKUP(C86,'Organisation names'!$B$4:$E$130,2,FALSE)</f>
        <v>Doncaster and Bassetlaw Teaching Hospitals NHS Foundation Trust</v>
      </c>
      <c r="E86" s="35">
        <v>145</v>
      </c>
      <c r="F86" s="20">
        <v>8.2758620381355286E-2</v>
      </c>
      <c r="G86" s="20">
        <v>0.1655172407627106</v>
      </c>
      <c r="H86" s="20">
        <v>0.43448275327682501</v>
      </c>
      <c r="I86" s="20">
        <v>0.317241370677948</v>
      </c>
      <c r="J86" s="20">
        <v>1.0989011265337471E-2</v>
      </c>
      <c r="K86" s="20">
        <v>3.2967034727334983E-2</v>
      </c>
      <c r="L86" s="20">
        <v>5.4945055395364761E-2</v>
      </c>
      <c r="M86" s="20">
        <v>0.90109890699386597</v>
      </c>
      <c r="N86" s="20">
        <v>0.15909090638160711</v>
      </c>
      <c r="O86" s="20">
        <v>0.38636362552642822</v>
      </c>
      <c r="P86" s="20">
        <v>0.22727273404598239</v>
      </c>
      <c r="Q86" s="20">
        <v>0.2045454531908035</v>
      </c>
      <c r="R86" s="20">
        <v>2.272727340459824E-2</v>
      </c>
      <c r="S86" s="20">
        <v>0.27586206793785101</v>
      </c>
      <c r="T86" s="20">
        <v>0.22758620977401731</v>
      </c>
      <c r="U86" s="20">
        <v>0.18620689213275909</v>
      </c>
      <c r="V86" s="20">
        <v>0.20000000298023221</v>
      </c>
      <c r="W86" s="20">
        <v>0.11034482717514039</v>
      </c>
      <c r="Z86" s="78"/>
      <c r="AA86" s="78"/>
      <c r="AB86" s="78"/>
      <c r="AC86" s="78"/>
    </row>
    <row r="87" spans="1:29" s="9" customFormat="1" x14ac:dyDescent="0.35">
      <c r="A87" s="9" t="s">
        <v>5</v>
      </c>
      <c r="B87" s="9" t="str">
        <f>VLOOKUP(C87,'Organisation names'!$B$4:$E$130,4,FALSE)</f>
        <v>Kent and Medway</v>
      </c>
      <c r="C87" s="9" t="s">
        <v>88</v>
      </c>
      <c r="D87" s="9" t="str">
        <f>VLOOKUP(C87,'Organisation names'!$B$4:$E$130,2,FALSE)</f>
        <v>Medway NHS Foundation Trust</v>
      </c>
      <c r="E87" s="35">
        <v>96</v>
      </c>
      <c r="F87" s="20">
        <v>0.1666666716337204</v>
      </c>
      <c r="G87" s="20">
        <v>0.2916666567325592</v>
      </c>
      <c r="H87" s="20">
        <v>0.3229166567325592</v>
      </c>
      <c r="I87" s="20">
        <v>0.21875</v>
      </c>
      <c r="J87" s="20">
        <v>4.1666667908430099E-2</v>
      </c>
      <c r="K87" s="20">
        <v>0.125</v>
      </c>
      <c r="L87" s="20">
        <v>0.125</v>
      </c>
      <c r="M87" s="20">
        <v>0.70833331346511841</v>
      </c>
      <c r="N87" s="20">
        <v>0.47368422150611877</v>
      </c>
      <c r="O87" s="20">
        <v>0.3684210479259491</v>
      </c>
      <c r="P87" s="20">
        <v>0.1578947305679321</v>
      </c>
      <c r="Q87" s="20">
        <v>0</v>
      </c>
      <c r="R87" s="20">
        <v>0</v>
      </c>
      <c r="S87" s="20">
        <v>0.21875</v>
      </c>
      <c r="T87" s="20">
        <v>0.2604166567325592</v>
      </c>
      <c r="U87" s="20">
        <v>0.21875</v>
      </c>
      <c r="V87" s="20">
        <v>0.2083333283662796</v>
      </c>
      <c r="W87" s="20">
        <v>9.375E-2</v>
      </c>
      <c r="Z87" s="78"/>
      <c r="AA87" s="78"/>
      <c r="AB87" s="78"/>
      <c r="AC87" s="78"/>
    </row>
    <row r="88" spans="1:29" s="9" customFormat="1" x14ac:dyDescent="0.35">
      <c r="A88" s="9" t="s">
        <v>5</v>
      </c>
      <c r="B88" s="9" t="str">
        <f>VLOOKUP(C88,'Organisation names'!$B$4:$E$130,4,FALSE)</f>
        <v>RM Partners West London</v>
      </c>
      <c r="C88" s="9" t="s">
        <v>89</v>
      </c>
      <c r="D88" s="9" t="str">
        <f>VLOOKUP(C88,'Organisation names'!$B$4:$E$130,2,FALSE)</f>
        <v>Royal Marsden NHS Foundation Trust^</v>
      </c>
      <c r="E88" s="35">
        <v>105</v>
      </c>
      <c r="F88" s="20">
        <v>0.28571429848670959</v>
      </c>
      <c r="G88" s="20">
        <v>0.21904762089252469</v>
      </c>
      <c r="H88" s="20">
        <v>0.29523810744285578</v>
      </c>
      <c r="I88" s="20">
        <v>0.20000000298023221</v>
      </c>
      <c r="J88" s="20">
        <v>0.1971831023693085</v>
      </c>
      <c r="K88" s="20">
        <v>0.1549295783042908</v>
      </c>
      <c r="L88" s="20">
        <v>0.32394367456436157</v>
      </c>
      <c r="M88" s="20">
        <v>0.32394367456436157</v>
      </c>
      <c r="N88" s="20">
        <v>0.28985506296157842</v>
      </c>
      <c r="O88" s="20">
        <v>0.55072462558746338</v>
      </c>
      <c r="P88" s="20">
        <v>0.15942029654979711</v>
      </c>
      <c r="Q88" s="20">
        <v>0</v>
      </c>
      <c r="R88" s="20">
        <v>0</v>
      </c>
      <c r="S88" s="20">
        <v>6.6666670143604279E-2</v>
      </c>
      <c r="T88" s="20">
        <v>0.1428571492433548</v>
      </c>
      <c r="U88" s="20">
        <v>0.12380952388048171</v>
      </c>
      <c r="V88" s="20">
        <v>0.27619048953056341</v>
      </c>
      <c r="W88" s="20">
        <v>0.39047619700431818</v>
      </c>
      <c r="Z88" s="78"/>
      <c r="AA88" s="78"/>
      <c r="AB88" s="78"/>
      <c r="AC88" s="78"/>
    </row>
    <row r="89" spans="1:29" s="9" customFormat="1" x14ac:dyDescent="0.35">
      <c r="A89" s="9" t="s">
        <v>5</v>
      </c>
      <c r="B89" s="9" t="str">
        <f>VLOOKUP(C89,'Organisation names'!$B$4:$E$130,4,FALSE)</f>
        <v>RM Partners West London</v>
      </c>
      <c r="C89" s="9" t="s">
        <v>90</v>
      </c>
      <c r="D89" s="9" t="str">
        <f>VLOOKUP(C89,'Organisation names'!$B$4:$E$130,2,FALSE)</f>
        <v>Chelsea and Westminster Hospital NHS Foundation Trust</v>
      </c>
      <c r="E89" s="35">
        <v>102</v>
      </c>
      <c r="F89" s="20">
        <v>0.15686275064945221</v>
      </c>
      <c r="G89" s="20">
        <v>0.24509803950786591</v>
      </c>
      <c r="H89" s="20">
        <v>0.2254901975393295</v>
      </c>
      <c r="I89" s="20">
        <v>0.37254902720451349</v>
      </c>
      <c r="J89" s="20">
        <v>6.756756454706192E-2</v>
      </c>
      <c r="K89" s="20">
        <v>0.12162162363529209</v>
      </c>
      <c r="L89" s="20">
        <v>0.20270270109176641</v>
      </c>
      <c r="M89" s="20">
        <v>0.60810810327529907</v>
      </c>
      <c r="N89" s="20">
        <v>0.25806450843811041</v>
      </c>
      <c r="O89" s="20">
        <v>0.5161290168762207</v>
      </c>
      <c r="P89" s="20">
        <v>8.0645158886909485E-2</v>
      </c>
      <c r="Q89" s="20">
        <v>0.1451612859964371</v>
      </c>
      <c r="R89" s="20">
        <v>0</v>
      </c>
      <c r="S89" s="20">
        <v>7.8431375324726105E-2</v>
      </c>
      <c r="T89" s="20">
        <v>0.3333333432674408</v>
      </c>
      <c r="U89" s="20">
        <v>0.25490197539329529</v>
      </c>
      <c r="V89" s="20">
        <v>0.20588235557079321</v>
      </c>
      <c r="W89" s="20">
        <v>0.12745098769664759</v>
      </c>
      <c r="Z89" s="78"/>
      <c r="AA89" s="78"/>
      <c r="AB89" s="78"/>
      <c r="AC89" s="78"/>
    </row>
    <row r="90" spans="1:29" s="9" customFormat="1" x14ac:dyDescent="0.35">
      <c r="A90" s="9" t="s">
        <v>5</v>
      </c>
      <c r="B90" s="9" t="str">
        <f>VLOOKUP(C90,'Organisation names'!$B$4:$E$130,4,FALSE)</f>
        <v xml:space="preserve">East of England </v>
      </c>
      <c r="C90" s="9" t="s">
        <v>91</v>
      </c>
      <c r="D90" s="9" t="str">
        <f>VLOOKUP(C90,'Organisation names'!$B$4:$E$130,2,FALSE)</f>
        <v>Princess Alexandra Hospital NHS Trust</v>
      </c>
      <c r="E90" s="35">
        <v>71</v>
      </c>
      <c r="F90" s="20">
        <v>7.0422537624835968E-2</v>
      </c>
      <c r="G90" s="20">
        <v>0.21126760542392731</v>
      </c>
      <c r="H90" s="20">
        <v>0.30985915660858149</v>
      </c>
      <c r="I90" s="20">
        <v>0.40845069289207458</v>
      </c>
      <c r="J90" s="20">
        <v>7.5757578015327454E-2</v>
      </c>
      <c r="K90" s="20">
        <v>9.0909093618392944E-2</v>
      </c>
      <c r="L90" s="20">
        <v>6.0606062412261963E-2</v>
      </c>
      <c r="M90" s="20">
        <v>0.77272725105285645</v>
      </c>
      <c r="N90" s="20">
        <v>0.1379310339689255</v>
      </c>
      <c r="O90" s="20">
        <v>0.31034481525421143</v>
      </c>
      <c r="P90" s="20">
        <v>0.32758620381355291</v>
      </c>
      <c r="Q90" s="20">
        <v>0.1206896528601646</v>
      </c>
      <c r="R90" s="20">
        <v>0.10344827920198441</v>
      </c>
      <c r="S90" s="20">
        <v>0</v>
      </c>
      <c r="T90" s="20">
        <v>0.1971831023693085</v>
      </c>
      <c r="U90" s="20">
        <v>0.25352111458778381</v>
      </c>
      <c r="V90" s="20">
        <v>0.28169015049934393</v>
      </c>
      <c r="W90" s="20">
        <v>0.26760563254356379</v>
      </c>
      <c r="Z90" s="78"/>
      <c r="AA90" s="78"/>
      <c r="AB90" s="78"/>
      <c r="AC90" s="78"/>
    </row>
    <row r="91" spans="1:29" s="9" customFormat="1" x14ac:dyDescent="0.35">
      <c r="A91" s="9" t="s">
        <v>5</v>
      </c>
      <c r="B91" s="9" t="str">
        <f>VLOOKUP(C91,'Organisation names'!$B$4:$E$130,4,FALSE)</f>
        <v>North East London</v>
      </c>
      <c r="C91" s="9" t="s">
        <v>92</v>
      </c>
      <c r="D91" s="9" t="str">
        <f>VLOOKUP(C91,'Organisation names'!$B$4:$E$130,2,FALSE)</f>
        <v>Homerton Healthcare NHS Foundation Trust</v>
      </c>
      <c r="E91" s="35">
        <v>30</v>
      </c>
      <c r="F91" s="20">
        <v>0.23333333432674411</v>
      </c>
      <c r="G91" s="20">
        <v>0.26666668057441711</v>
      </c>
      <c r="H91" s="20">
        <v>0.1666666716337204</v>
      </c>
      <c r="I91" s="20">
        <v>0.3333333432674408</v>
      </c>
      <c r="J91" s="20">
        <v>3.8461539894342422E-2</v>
      </c>
      <c r="K91" s="20">
        <v>7.6923079788684845E-2</v>
      </c>
      <c r="L91" s="20">
        <v>0.19230769574642179</v>
      </c>
      <c r="M91" s="20">
        <v>0.69230771064758301</v>
      </c>
      <c r="N91" s="77" t="s">
        <v>142</v>
      </c>
      <c r="O91" s="77" t="s">
        <v>142</v>
      </c>
      <c r="P91" s="77" t="s">
        <v>142</v>
      </c>
      <c r="Q91" s="77" t="s">
        <v>142</v>
      </c>
      <c r="R91" s="77" t="s">
        <v>142</v>
      </c>
      <c r="S91" s="20">
        <v>0.5</v>
      </c>
      <c r="T91" s="20">
        <v>0.3333333432674408</v>
      </c>
      <c r="U91" s="20">
        <v>0.13333334028720861</v>
      </c>
      <c r="V91" s="20">
        <v>3.3333335071802139E-2</v>
      </c>
      <c r="W91" s="20">
        <v>0</v>
      </c>
      <c r="Z91" s="78"/>
      <c r="AA91" s="78"/>
      <c r="AB91" s="78"/>
      <c r="AC91" s="78"/>
    </row>
    <row r="92" spans="1:29" s="9" customFormat="1" x14ac:dyDescent="0.35">
      <c r="A92" s="9" t="s">
        <v>5</v>
      </c>
      <c r="B92" s="9" t="str">
        <f>VLOOKUP(C92,'Organisation names'!$B$4:$E$130,4,FALSE)</f>
        <v>Northern</v>
      </c>
      <c r="C92" s="9" t="s">
        <v>93</v>
      </c>
      <c r="D92" s="9" t="str">
        <f>VLOOKUP(C92,'Organisation names'!$B$4:$E$130,2,FALSE)</f>
        <v>Gateshead Health NHS Foundation Trust</v>
      </c>
      <c r="E92" s="35">
        <v>64</v>
      </c>
      <c r="F92" s="20">
        <v>0.140625</v>
      </c>
      <c r="G92" s="20">
        <v>0.234375</v>
      </c>
      <c r="H92" s="20">
        <v>0.296875</v>
      </c>
      <c r="I92" s="20">
        <v>0.328125</v>
      </c>
      <c r="J92" s="20">
        <v>1.7241379246115681E-2</v>
      </c>
      <c r="K92" s="20">
        <v>5.1724139600992203E-2</v>
      </c>
      <c r="L92" s="20">
        <v>0.1379310339689255</v>
      </c>
      <c r="M92" s="20">
        <v>0.79310345649719238</v>
      </c>
      <c r="N92" s="20">
        <v>0.28205129504203802</v>
      </c>
      <c r="O92" s="20">
        <v>0.38461539149284357</v>
      </c>
      <c r="P92" s="20">
        <v>0.1025641039013863</v>
      </c>
      <c r="Q92" s="20">
        <v>0.20512820780277249</v>
      </c>
      <c r="R92" s="20">
        <v>2.5641025975346569E-2</v>
      </c>
      <c r="S92" s="20">
        <v>0.3125</v>
      </c>
      <c r="T92" s="20">
        <v>0.375</v>
      </c>
      <c r="U92" s="20">
        <v>0.109375</v>
      </c>
      <c r="V92" s="20">
        <v>0.140625</v>
      </c>
      <c r="W92" s="20">
        <v>6.25E-2</v>
      </c>
      <c r="Z92" s="78"/>
      <c r="AA92" s="78"/>
      <c r="AB92" s="78"/>
      <c r="AC92" s="78"/>
    </row>
    <row r="93" spans="1:29" s="9" customFormat="1" x14ac:dyDescent="0.35">
      <c r="A93" s="9" t="s">
        <v>5</v>
      </c>
      <c r="B93" s="9" t="str">
        <f>VLOOKUP(C93,'Organisation names'!$B$4:$E$130,4,FALSE)</f>
        <v>West Yorkshire and Harrogate</v>
      </c>
      <c r="C93" s="9" t="s">
        <v>94</v>
      </c>
      <c r="D93" s="9" t="str">
        <f>VLOOKUP(C93,'Organisation names'!$B$4:$E$130,2,FALSE)</f>
        <v>Leeds Teaching Hospitals NHS Trust</v>
      </c>
      <c r="E93" s="35">
        <v>330</v>
      </c>
      <c r="F93" s="20">
        <v>0.16363635659217829</v>
      </c>
      <c r="G93" s="20">
        <v>0.21818181872367859</v>
      </c>
      <c r="H93" s="20">
        <v>0.31515151262283331</v>
      </c>
      <c r="I93" s="20">
        <v>0.30303031206130981</v>
      </c>
      <c r="J93" s="20">
        <v>0.14705882966518399</v>
      </c>
      <c r="K93" s="20">
        <v>0.1339869350194931</v>
      </c>
      <c r="L93" s="20">
        <v>0.15686275064945221</v>
      </c>
      <c r="M93" s="20">
        <v>0.56209152936935425</v>
      </c>
      <c r="N93" s="20">
        <v>0.33587786555290222</v>
      </c>
      <c r="O93" s="20">
        <v>0.27480915188789368</v>
      </c>
      <c r="P93" s="20">
        <v>0.12977099418640139</v>
      </c>
      <c r="Q93" s="20">
        <v>0.16793893277645111</v>
      </c>
      <c r="R93" s="20">
        <v>9.1603055596351624E-2</v>
      </c>
      <c r="S93" s="20">
        <v>0.28181818127632141</v>
      </c>
      <c r="T93" s="20">
        <v>0.12727272510528559</v>
      </c>
      <c r="U93" s="20">
        <v>0.18181818723678589</v>
      </c>
      <c r="V93" s="20">
        <v>0.2121212184429169</v>
      </c>
      <c r="W93" s="20">
        <v>0.19696970283985141</v>
      </c>
      <c r="Z93" s="78"/>
      <c r="AA93" s="78"/>
      <c r="AB93" s="78"/>
      <c r="AC93" s="78"/>
    </row>
    <row r="94" spans="1:29" s="9" customFormat="1" x14ac:dyDescent="0.35">
      <c r="A94" s="9" t="s">
        <v>5</v>
      </c>
      <c r="B94" s="9" t="str">
        <f>VLOOKUP(C94,'Organisation names'!$B$4:$E$130,4,FALSE)</f>
        <v>Greater Manchester</v>
      </c>
      <c r="C94" s="9" t="s">
        <v>95</v>
      </c>
      <c r="D94" s="9" t="str">
        <f>VLOOKUP(C94,'Organisation names'!$B$4:$E$130,2,FALSE)</f>
        <v>Wrightington, Wigan and Leigh NHS Foundation Trust</v>
      </c>
      <c r="E94" s="35">
        <v>107</v>
      </c>
      <c r="F94" s="20">
        <v>0.1121495291590691</v>
      </c>
      <c r="G94" s="20">
        <v>0.22429905831813809</v>
      </c>
      <c r="H94" s="20">
        <v>0.37383177876472468</v>
      </c>
      <c r="I94" s="20">
        <v>0.28971961140632629</v>
      </c>
      <c r="J94" s="20">
        <v>0.10891088843345639</v>
      </c>
      <c r="K94" s="20">
        <v>0.10891088843345639</v>
      </c>
      <c r="L94" s="20">
        <v>0.21782177686691279</v>
      </c>
      <c r="M94" s="20">
        <v>0.56435644626617432</v>
      </c>
      <c r="N94" s="20">
        <v>8.2474224269390106E-2</v>
      </c>
      <c r="O94" s="20">
        <v>0.48453608155250549</v>
      </c>
      <c r="P94" s="20">
        <v>0.22680412232875821</v>
      </c>
      <c r="Q94" s="20">
        <v>0.16494844853878021</v>
      </c>
      <c r="R94" s="20">
        <v>4.1237112134695053E-2</v>
      </c>
      <c r="S94" s="20">
        <v>0.34579437971115112</v>
      </c>
      <c r="T94" s="20">
        <v>0.13084112107753751</v>
      </c>
      <c r="U94" s="20">
        <v>0.13084112107753751</v>
      </c>
      <c r="V94" s="20">
        <v>0.23364485800266269</v>
      </c>
      <c r="W94" s="20">
        <v>0.15887850522995001</v>
      </c>
      <c r="Z94" s="78"/>
      <c r="AA94" s="78"/>
      <c r="AB94" s="78"/>
      <c r="AC94" s="78"/>
    </row>
    <row r="95" spans="1:29" s="9" customFormat="1" x14ac:dyDescent="0.35">
      <c r="A95" s="9" t="s">
        <v>5</v>
      </c>
      <c r="B95" s="9" t="str">
        <f>VLOOKUP(C95,'Organisation names'!$B$4:$E$130,4,FALSE)</f>
        <v>West Midlands</v>
      </c>
      <c r="C95" s="9" t="s">
        <v>96</v>
      </c>
      <c r="D95" s="9" t="str">
        <f>VLOOKUP(C95,'Organisation names'!$B$4:$E$130,2,FALSE)</f>
        <v>University Hospitals Birmingham NHS Foundation Trust</v>
      </c>
      <c r="E95" s="35">
        <v>478</v>
      </c>
      <c r="F95" s="20">
        <v>0.16527196764945981</v>
      </c>
      <c r="G95" s="20">
        <v>0.2447698712348938</v>
      </c>
      <c r="H95" s="20">
        <v>0.34309622645378107</v>
      </c>
      <c r="I95" s="20">
        <v>0.24686191976070401</v>
      </c>
      <c r="J95" s="20">
        <v>0.19582244753837591</v>
      </c>
      <c r="K95" s="20">
        <v>0.18276762962341311</v>
      </c>
      <c r="L95" s="20">
        <v>0.19321148097515109</v>
      </c>
      <c r="M95" s="20">
        <v>0.4281984269618988</v>
      </c>
      <c r="N95" s="20">
        <v>0.58333331346511841</v>
      </c>
      <c r="O95" s="20">
        <v>0.27777779102325439</v>
      </c>
      <c r="P95" s="20">
        <v>0.12037037312984469</v>
      </c>
      <c r="Q95" s="20">
        <v>9.2592593282461166E-3</v>
      </c>
      <c r="R95" s="20">
        <v>9.2592593282461166E-3</v>
      </c>
      <c r="S95" s="20">
        <v>0.30753138661384583</v>
      </c>
      <c r="T95" s="20">
        <v>0.1631799191236496</v>
      </c>
      <c r="U95" s="20">
        <v>0.23221758008003229</v>
      </c>
      <c r="V95" s="20">
        <v>0.14225941896438599</v>
      </c>
      <c r="W95" s="20">
        <v>0.15481171011924741</v>
      </c>
      <c r="Z95" s="78"/>
      <c r="AA95" s="78"/>
      <c r="AB95" s="78"/>
      <c r="AC95" s="78"/>
    </row>
    <row r="96" spans="1:29" s="9" customFormat="1" x14ac:dyDescent="0.35">
      <c r="A96" s="9" t="s">
        <v>5</v>
      </c>
      <c r="B96" s="9" t="str">
        <f>VLOOKUP(C96,'Organisation names'!$B$4:$E$130,4,FALSE)</f>
        <v>North Central London</v>
      </c>
      <c r="C96" s="9" t="s">
        <v>97</v>
      </c>
      <c r="D96" s="9" t="str">
        <f>VLOOKUP(C96,'Organisation names'!$B$4:$E$130,2,FALSE)</f>
        <v>University College London Hospitals NHS Foundation Trust</v>
      </c>
      <c r="E96" s="35">
        <v>87</v>
      </c>
      <c r="F96" s="20">
        <v>0.25287356972694403</v>
      </c>
      <c r="G96" s="20">
        <v>0.20689655840396881</v>
      </c>
      <c r="H96" s="20">
        <v>0.31034481525421143</v>
      </c>
      <c r="I96" s="20">
        <v>0.22988505661487579</v>
      </c>
      <c r="J96" s="20">
        <v>8.6956523358821869E-2</v>
      </c>
      <c r="K96" s="20">
        <v>0</v>
      </c>
      <c r="L96" s="20">
        <v>0</v>
      </c>
      <c r="M96" s="20">
        <v>0.91304349899291992</v>
      </c>
      <c r="N96" s="77" t="s">
        <v>142</v>
      </c>
      <c r="O96" s="77" t="s">
        <v>142</v>
      </c>
      <c r="P96" s="77" t="s">
        <v>142</v>
      </c>
      <c r="Q96" s="77" t="s">
        <v>142</v>
      </c>
      <c r="R96" s="77" t="s">
        <v>142</v>
      </c>
      <c r="S96" s="20">
        <v>0.149425283074379</v>
      </c>
      <c r="T96" s="20">
        <v>0.3333333432674408</v>
      </c>
      <c r="U96" s="20">
        <v>0.24137930572032931</v>
      </c>
      <c r="V96" s="20">
        <v>0.17241379618644709</v>
      </c>
      <c r="W96" s="20">
        <v>0.10344827920198441</v>
      </c>
      <c r="Z96" s="78"/>
      <c r="AA96" s="78"/>
      <c r="AB96" s="78"/>
      <c r="AC96" s="78"/>
    </row>
    <row r="97" spans="1:29" s="9" customFormat="1" x14ac:dyDescent="0.35">
      <c r="A97" s="9" t="s">
        <v>5</v>
      </c>
      <c r="B97" s="9" t="str">
        <f>VLOOKUP(C97,'Organisation names'!$B$4:$E$130,4,FALSE)</f>
        <v>Northern</v>
      </c>
      <c r="C97" s="9" t="s">
        <v>98</v>
      </c>
      <c r="D97" s="9" t="str">
        <f>VLOOKUP(C97,'Organisation names'!$B$4:$E$130,2,FALSE)</f>
        <v>Newcastle Upon Tyne Hospitals NHS Foundation Trust</v>
      </c>
      <c r="E97" s="35">
        <v>351</v>
      </c>
      <c r="F97" s="20">
        <v>0.18233618140220639</v>
      </c>
      <c r="G97" s="20">
        <v>0.28205129504203802</v>
      </c>
      <c r="H97" s="20">
        <v>0.36752137541770941</v>
      </c>
      <c r="I97" s="20">
        <v>0.16809116303920749</v>
      </c>
      <c r="J97" s="20">
        <v>0.1315789520740509</v>
      </c>
      <c r="K97" s="20">
        <v>0.2180451154708862</v>
      </c>
      <c r="L97" s="20">
        <v>0.25563910603523249</v>
      </c>
      <c r="M97" s="20">
        <v>0.39473685622215271</v>
      </c>
      <c r="N97" s="20">
        <v>0.41263940930366522</v>
      </c>
      <c r="O97" s="20">
        <v>0.41263940930366522</v>
      </c>
      <c r="P97" s="20">
        <v>0.115241639316082</v>
      </c>
      <c r="Q97" s="20">
        <v>5.576208233833313E-2</v>
      </c>
      <c r="R97" s="20">
        <v>3.7174720782786612E-3</v>
      </c>
      <c r="S97" s="20">
        <v>0.25071224570274347</v>
      </c>
      <c r="T97" s="20">
        <v>0.23361822962760931</v>
      </c>
      <c r="U97" s="20">
        <v>0.19658119976520541</v>
      </c>
      <c r="V97" s="20">
        <v>0.14245013892650599</v>
      </c>
      <c r="W97" s="20">
        <v>0.1766381710767746</v>
      </c>
      <c r="Z97" s="78"/>
      <c r="AA97" s="78"/>
      <c r="AB97" s="78"/>
      <c r="AC97" s="78"/>
    </row>
    <row r="98" spans="1:29" s="9" customFormat="1" x14ac:dyDescent="0.35">
      <c r="A98" s="9" t="s">
        <v>5</v>
      </c>
      <c r="B98" s="9" t="str">
        <f>VLOOKUP(C98,'Organisation names'!$B$4:$E$130,4,FALSE)</f>
        <v>Somerset, Wiltshire, Avon and Gloucestershire</v>
      </c>
      <c r="C98" s="9" t="s">
        <v>99</v>
      </c>
      <c r="D98" s="9" t="str">
        <f>VLOOKUP(C98,'Organisation names'!$B$4:$E$130,2,FALSE)</f>
        <v>Gloucestershire Hospitals NHS Foundation Trust</v>
      </c>
      <c r="E98" s="35">
        <v>242</v>
      </c>
      <c r="F98" s="20">
        <v>0.1280991733074188</v>
      </c>
      <c r="G98" s="20">
        <v>0.2066115736961365</v>
      </c>
      <c r="H98" s="20">
        <v>0.38016527891159058</v>
      </c>
      <c r="I98" s="20">
        <v>0.28512397408485413</v>
      </c>
      <c r="J98" s="20">
        <v>0.1140350848436356</v>
      </c>
      <c r="K98" s="20">
        <v>0.19736842811107641</v>
      </c>
      <c r="L98" s="20">
        <v>7.4561402201652527E-2</v>
      </c>
      <c r="M98" s="20">
        <v>0.61403506994247437</v>
      </c>
      <c r="N98" s="20">
        <v>0.2173912972211838</v>
      </c>
      <c r="O98" s="20">
        <v>0.34299516677856451</v>
      </c>
      <c r="P98" s="20">
        <v>0.29951691627502441</v>
      </c>
      <c r="Q98" s="20">
        <v>0.106280192732811</v>
      </c>
      <c r="R98" s="20">
        <v>3.3816423267126083E-2</v>
      </c>
      <c r="S98" s="20">
        <v>5.7851240038871772E-2</v>
      </c>
      <c r="T98" s="20">
        <v>9.9173553287982941E-2</v>
      </c>
      <c r="U98" s="20">
        <v>0.30165287852287292</v>
      </c>
      <c r="V98" s="20">
        <v>0.23553718626499179</v>
      </c>
      <c r="W98" s="20">
        <v>0.30578511953353882</v>
      </c>
      <c r="Z98" s="78"/>
      <c r="AA98" s="78"/>
      <c r="AB98" s="78"/>
      <c r="AC98" s="78"/>
    </row>
    <row r="99" spans="1:29" s="9" customFormat="1" x14ac:dyDescent="0.35">
      <c r="A99" s="9" t="s">
        <v>5</v>
      </c>
      <c r="B99" s="9" t="str">
        <f>VLOOKUP(C99,'Organisation names'!$B$4:$E$130,4,FALSE)</f>
        <v>Northern</v>
      </c>
      <c r="C99" s="9" t="s">
        <v>100</v>
      </c>
      <c r="D99" s="9" t="str">
        <f>VLOOKUP(C99,'Organisation names'!$B$4:$E$130,2,FALSE)</f>
        <v>Northumbria Healthcare NHS Foundation Trust</v>
      </c>
      <c r="E99" s="35">
        <v>134</v>
      </c>
      <c r="F99" s="20">
        <v>4.4776119291782379E-2</v>
      </c>
      <c r="G99" s="20">
        <v>0.26119402050971979</v>
      </c>
      <c r="H99" s="20">
        <v>0.35820895433425898</v>
      </c>
      <c r="I99" s="20">
        <v>0.33582088351249689</v>
      </c>
      <c r="J99" s="20">
        <v>0.14141413569450381</v>
      </c>
      <c r="K99" s="20">
        <v>8.0808080732822418E-2</v>
      </c>
      <c r="L99" s="20">
        <v>0.1111111119389534</v>
      </c>
      <c r="M99" s="20">
        <v>0.66666668653488159</v>
      </c>
      <c r="N99" s="20">
        <v>0.24742268025875089</v>
      </c>
      <c r="O99" s="20">
        <v>0.4329896867275238</v>
      </c>
      <c r="P99" s="20">
        <v>0.14432989060878751</v>
      </c>
      <c r="Q99" s="20">
        <v>0.17525772750377661</v>
      </c>
      <c r="R99" s="20">
        <v>0</v>
      </c>
      <c r="S99" s="20">
        <v>0.22388060390949249</v>
      </c>
      <c r="T99" s="20">
        <v>0.20895522832870481</v>
      </c>
      <c r="U99" s="20">
        <v>0.20895522832870481</v>
      </c>
      <c r="V99" s="20">
        <v>0.1492537260055542</v>
      </c>
      <c r="W99" s="20">
        <v>0.20895522832870481</v>
      </c>
      <c r="Z99" s="78"/>
      <c r="AA99" s="78"/>
      <c r="AB99" s="78"/>
      <c r="AC99" s="78"/>
    </row>
    <row r="100" spans="1:29" s="9" customFormat="1" x14ac:dyDescent="0.35">
      <c r="A100" s="9" t="s">
        <v>5</v>
      </c>
      <c r="B100" s="9" t="str">
        <f>VLOOKUP(C100,'Organisation names'!$B$4:$E$130,4,FALSE)</f>
        <v>East Midlands</v>
      </c>
      <c r="C100" s="9" t="s">
        <v>101</v>
      </c>
      <c r="D100" s="9" t="str">
        <f>VLOOKUP(C100,'Organisation names'!$B$4:$E$130,2,FALSE)</f>
        <v>University Hospitals Of Derby and Burton NHS Foundation Trust</v>
      </c>
      <c r="E100" s="35">
        <v>309</v>
      </c>
      <c r="F100" s="20">
        <v>0.1035598739981651</v>
      </c>
      <c r="G100" s="20">
        <v>0.19093851745128629</v>
      </c>
      <c r="H100" s="20">
        <v>0.36893203854560852</v>
      </c>
      <c r="I100" s="20">
        <v>0.33656957745552057</v>
      </c>
      <c r="J100" s="20">
        <v>0.1277533024549484</v>
      </c>
      <c r="K100" s="20">
        <v>8.8105723261833191E-2</v>
      </c>
      <c r="L100" s="20">
        <v>0.14977973699569699</v>
      </c>
      <c r="M100" s="20">
        <v>0.63436120748519897</v>
      </c>
      <c r="N100" s="20">
        <v>0.38565021753311157</v>
      </c>
      <c r="O100" s="20">
        <v>0.29596412181854248</v>
      </c>
      <c r="P100" s="20">
        <v>0.15695066750049591</v>
      </c>
      <c r="Q100" s="20">
        <v>0.1390134543180466</v>
      </c>
      <c r="R100" s="20">
        <v>2.2421523928642269E-2</v>
      </c>
      <c r="S100" s="20">
        <v>0.1067961156368256</v>
      </c>
      <c r="T100" s="20">
        <v>0.1779935210943222</v>
      </c>
      <c r="U100" s="20">
        <v>0.2103559821844101</v>
      </c>
      <c r="V100" s="20">
        <v>0.2362459599971771</v>
      </c>
      <c r="W100" s="20">
        <v>0.26860842108726501</v>
      </c>
      <c r="Z100" s="78"/>
      <c r="AA100" s="78"/>
      <c r="AB100" s="78"/>
      <c r="AC100" s="78"/>
    </row>
    <row r="101" spans="1:29" s="9" customFormat="1" x14ac:dyDescent="0.35">
      <c r="A101" s="9" t="s">
        <v>5</v>
      </c>
      <c r="B101" s="9" t="str">
        <f>VLOOKUP(C101,'Organisation names'!$B$4:$E$130,4,FALSE)</f>
        <v>Thames Valley</v>
      </c>
      <c r="C101" s="9" t="s">
        <v>102</v>
      </c>
      <c r="D101" s="9" t="str">
        <f>VLOOKUP(C101,'Organisation names'!$B$4:$E$130,2,FALSE)</f>
        <v>Oxford University Hospitals NHS Foundation Trust</v>
      </c>
      <c r="E101" s="35">
        <v>321</v>
      </c>
      <c r="F101" s="20">
        <v>0.14641743898391721</v>
      </c>
      <c r="G101" s="20">
        <v>0.2274143248796463</v>
      </c>
      <c r="H101" s="20">
        <v>0.3925233781337738</v>
      </c>
      <c r="I101" s="20">
        <v>0.23364485800266269</v>
      </c>
      <c r="J101" s="20">
        <v>0.15261043608188629</v>
      </c>
      <c r="K101" s="20">
        <v>0.1646586358547211</v>
      </c>
      <c r="L101" s="20">
        <v>0.20080322027206421</v>
      </c>
      <c r="M101" s="20">
        <v>0.48192772269248962</v>
      </c>
      <c r="N101" s="20">
        <v>0.46428570151329041</v>
      </c>
      <c r="O101" s="20">
        <v>0.3571428656578064</v>
      </c>
      <c r="P101" s="20">
        <v>0.10000000149011611</v>
      </c>
      <c r="Q101" s="20">
        <v>7.1428574621677399E-2</v>
      </c>
      <c r="R101" s="20">
        <v>7.1428571827709666E-3</v>
      </c>
      <c r="S101" s="20">
        <v>2.4922117590904239E-2</v>
      </c>
      <c r="T101" s="20">
        <v>8.7227411568164825E-2</v>
      </c>
      <c r="U101" s="20">
        <v>0.14953270554542539</v>
      </c>
      <c r="V101" s="20">
        <v>0.27725857496261602</v>
      </c>
      <c r="W101" s="20">
        <v>0.46105918288230902</v>
      </c>
      <c r="Z101" s="78"/>
      <c r="AA101" s="78"/>
      <c r="AB101" s="78"/>
      <c r="AC101" s="78"/>
    </row>
    <row r="102" spans="1:29" s="9" customFormat="1" x14ac:dyDescent="0.35">
      <c r="A102" s="9" t="s">
        <v>5</v>
      </c>
      <c r="B102" s="9" t="str">
        <f>VLOOKUP(C102,'Organisation names'!$B$4:$E$130,4,FALSE)</f>
        <v>Surrey and Sussex</v>
      </c>
      <c r="C102" s="9" t="s">
        <v>103</v>
      </c>
      <c r="D102" s="9" t="str">
        <f>VLOOKUP(C102,'Organisation names'!$B$4:$E$130,2,FALSE)</f>
        <v>Ashford and St Peter's Hospitals NHS Foundation Trust</v>
      </c>
      <c r="E102" s="35">
        <v>107</v>
      </c>
      <c r="F102" s="20">
        <v>0.10280373692512509</v>
      </c>
      <c r="G102" s="20">
        <v>0.23364485800266269</v>
      </c>
      <c r="H102" s="20">
        <v>0.3177570104598999</v>
      </c>
      <c r="I102" s="20">
        <v>0.34579437971115112</v>
      </c>
      <c r="J102" s="20">
        <v>0.14545454084873199</v>
      </c>
      <c r="K102" s="20">
        <v>5.4545454680919647E-2</v>
      </c>
      <c r="L102" s="20">
        <v>0.14545454084873199</v>
      </c>
      <c r="M102" s="20">
        <v>0.65454542636871338</v>
      </c>
      <c r="N102" s="20">
        <v>0.48387095332145691</v>
      </c>
      <c r="O102" s="20">
        <v>0.25806450843811041</v>
      </c>
      <c r="P102" s="20">
        <v>0.17741934955120089</v>
      </c>
      <c r="Q102" s="20">
        <v>6.4516127109527588E-2</v>
      </c>
      <c r="R102" s="20">
        <v>1.61290317773819E-2</v>
      </c>
      <c r="S102" s="20">
        <v>0</v>
      </c>
      <c r="T102" s="20">
        <v>0.1962616890668869</v>
      </c>
      <c r="U102" s="20">
        <v>0.1962616890668869</v>
      </c>
      <c r="V102" s="20">
        <v>0.26168224215507507</v>
      </c>
      <c r="W102" s="20">
        <v>0.34579437971115112</v>
      </c>
      <c r="Z102" s="78"/>
      <c r="AA102" s="78"/>
      <c r="AB102" s="78"/>
      <c r="AC102" s="78"/>
    </row>
    <row r="103" spans="1:29" s="9" customFormat="1" x14ac:dyDescent="0.35">
      <c r="A103" s="9" t="s">
        <v>5</v>
      </c>
      <c r="B103" s="9" t="str">
        <f>VLOOKUP(C103,'Organisation names'!$B$4:$E$130,4,FALSE)</f>
        <v>Surrey and Sussex</v>
      </c>
      <c r="C103" s="9" t="s">
        <v>104</v>
      </c>
      <c r="D103" s="9" t="str">
        <f>VLOOKUP(C103,'Organisation names'!$B$4:$E$130,2,FALSE)</f>
        <v>Surrey and Sussex Healthcare NHS Trust</v>
      </c>
      <c r="E103" s="35">
        <v>136</v>
      </c>
      <c r="F103" s="20">
        <v>8.0882355570793152E-2</v>
      </c>
      <c r="G103" s="20">
        <v>0.2132352888584137</v>
      </c>
      <c r="H103" s="20">
        <v>0.30882352590560908</v>
      </c>
      <c r="I103" s="20">
        <v>0.39705881476402283</v>
      </c>
      <c r="J103" s="20">
        <v>8.1081077456474304E-2</v>
      </c>
      <c r="K103" s="20">
        <v>4.0540538728237152E-2</v>
      </c>
      <c r="L103" s="20">
        <v>0.13513512909412381</v>
      </c>
      <c r="M103" s="20">
        <v>0.74324321746826172</v>
      </c>
      <c r="N103" s="20">
        <v>0.36000001430511469</v>
      </c>
      <c r="O103" s="20">
        <v>0.20000000298023221</v>
      </c>
      <c r="P103" s="20">
        <v>0.15999999642372131</v>
      </c>
      <c r="Q103" s="20">
        <v>0.2800000011920929</v>
      </c>
      <c r="R103" s="20">
        <v>0</v>
      </c>
      <c r="S103" s="20">
        <v>0</v>
      </c>
      <c r="T103" s="20">
        <v>0.1102941185235977</v>
      </c>
      <c r="U103" s="20">
        <v>0.25735294818878168</v>
      </c>
      <c r="V103" s="20">
        <v>0.29411765933036799</v>
      </c>
      <c r="W103" s="20">
        <v>0.3382352888584137</v>
      </c>
      <c r="Z103" s="78"/>
      <c r="AA103" s="78"/>
      <c r="AB103" s="78"/>
      <c r="AC103" s="78"/>
    </row>
    <row r="104" spans="1:29" s="9" customFormat="1" x14ac:dyDescent="0.35">
      <c r="A104" s="9" t="s">
        <v>5</v>
      </c>
      <c r="B104" s="9" t="str">
        <f>VLOOKUP(C104,'Organisation names'!$B$4:$E$130,4,FALSE)</f>
        <v>Northern</v>
      </c>
      <c r="C104" s="9" t="s">
        <v>105</v>
      </c>
      <c r="D104" s="9" t="str">
        <f>VLOOKUP(C104,'Organisation names'!$B$4:$E$130,2,FALSE)</f>
        <v>South Tees Hospitals NHS Foundation Trust</v>
      </c>
      <c r="E104" s="35">
        <v>130</v>
      </c>
      <c r="F104" s="20">
        <v>6.923077255487442E-2</v>
      </c>
      <c r="G104" s="20">
        <v>0.26153847575187678</v>
      </c>
      <c r="H104" s="20">
        <v>0.33076924085617071</v>
      </c>
      <c r="I104" s="20">
        <v>0.33846154808998108</v>
      </c>
      <c r="J104" s="20">
        <v>0.1030927821993828</v>
      </c>
      <c r="K104" s="20">
        <v>0.1030927821993828</v>
      </c>
      <c r="L104" s="20">
        <v>1.030927803367376E-2</v>
      </c>
      <c r="M104" s="20">
        <v>0.7835051417350769</v>
      </c>
      <c r="N104" s="20">
        <v>0.27659574151039118</v>
      </c>
      <c r="O104" s="20">
        <v>0.31914892792701721</v>
      </c>
      <c r="P104" s="20">
        <v>0.1702127605676651</v>
      </c>
      <c r="Q104" s="20">
        <v>0.2127659618854523</v>
      </c>
      <c r="R104" s="20">
        <v>2.1276595070958141E-2</v>
      </c>
      <c r="S104" s="20">
        <v>0.27692309021949768</v>
      </c>
      <c r="T104" s="20">
        <v>0.15384615957736969</v>
      </c>
      <c r="U104" s="20">
        <v>0.20769231021404269</v>
      </c>
      <c r="V104" s="20">
        <v>0.18461538851261139</v>
      </c>
      <c r="W104" s="20">
        <v>0.17692308127880099</v>
      </c>
      <c r="Z104" s="78"/>
      <c r="AA104" s="78"/>
      <c r="AB104" s="78"/>
      <c r="AC104" s="78"/>
    </row>
    <row r="105" spans="1:29" s="9" customFormat="1" x14ac:dyDescent="0.35">
      <c r="A105" s="9" t="s">
        <v>5</v>
      </c>
      <c r="B105" s="9" t="str">
        <f>VLOOKUP(C105,'Organisation names'!$B$4:$E$130,4,FALSE)</f>
        <v>Lancashire and South Cumbria</v>
      </c>
      <c r="C105" s="9" t="s">
        <v>106</v>
      </c>
      <c r="D105" s="9" t="str">
        <f>VLOOKUP(C105,'Organisation names'!$B$4:$E$130,2,FALSE)</f>
        <v>University Hospitals Of Morecambe Bay NHS Foundation Trust</v>
      </c>
      <c r="E105" s="35">
        <v>104</v>
      </c>
      <c r="F105" s="20">
        <v>0.115384615957737</v>
      </c>
      <c r="G105" s="20">
        <v>0.19230769574642179</v>
      </c>
      <c r="H105" s="20">
        <v>0.36538460850715643</v>
      </c>
      <c r="I105" s="20">
        <v>0.32692307233810419</v>
      </c>
      <c r="J105" s="20">
        <v>4.76190485060215E-2</v>
      </c>
      <c r="K105" s="20">
        <v>5.95238097012043E-2</v>
      </c>
      <c r="L105" s="20">
        <v>0.1428571492433548</v>
      </c>
      <c r="M105" s="20">
        <v>0.75</v>
      </c>
      <c r="N105" s="20">
        <v>0.22857142984867099</v>
      </c>
      <c r="O105" s="20">
        <v>0.31428572535514832</v>
      </c>
      <c r="P105" s="20">
        <v>0.2142857164144516</v>
      </c>
      <c r="Q105" s="20">
        <v>0.1428571492433548</v>
      </c>
      <c r="R105" s="20">
        <v>0.10000000149011611</v>
      </c>
      <c r="S105" s="20">
        <v>0.14423076808452609</v>
      </c>
      <c r="T105" s="20">
        <v>9.6153847873210907E-2</v>
      </c>
      <c r="U105" s="20">
        <v>0.28846153616905212</v>
      </c>
      <c r="V105" s="20">
        <v>0.2788461446762085</v>
      </c>
      <c r="W105" s="20">
        <v>0.19230769574642179</v>
      </c>
      <c r="Z105" s="78"/>
      <c r="AA105" s="78"/>
      <c r="AB105" s="78"/>
      <c r="AC105" s="78"/>
    </row>
    <row r="106" spans="1:29" s="9" customFormat="1" x14ac:dyDescent="0.35">
      <c r="A106" s="9" t="s">
        <v>5</v>
      </c>
      <c r="B106" s="9" t="str">
        <f>VLOOKUP(C106,'Organisation names'!$B$4:$E$130,4,FALSE)</f>
        <v>Somerset, Wiltshire, Avon and Gloucestershire</v>
      </c>
      <c r="C106" s="9" t="s">
        <v>107</v>
      </c>
      <c r="D106" s="9" t="str">
        <f>VLOOKUP(C106,'Organisation names'!$B$4:$E$130,2,FALSE)</f>
        <v>North Bristol NHS Trust</v>
      </c>
      <c r="E106" s="35">
        <v>102</v>
      </c>
      <c r="F106" s="20">
        <v>0.1078431382775307</v>
      </c>
      <c r="G106" s="20">
        <v>0.14705882966518399</v>
      </c>
      <c r="H106" s="20">
        <v>0.34313726425170898</v>
      </c>
      <c r="I106" s="20">
        <v>0.40196079015731812</v>
      </c>
      <c r="J106" s="20">
        <v>0.1392405033111572</v>
      </c>
      <c r="K106" s="20">
        <v>8.860759437084198E-2</v>
      </c>
      <c r="L106" s="20">
        <v>0.1012658253312111</v>
      </c>
      <c r="M106" s="20">
        <v>0.67088609933853149</v>
      </c>
      <c r="N106" s="77" t="s">
        <v>142</v>
      </c>
      <c r="O106" s="77" t="s">
        <v>142</v>
      </c>
      <c r="P106" s="77" t="s">
        <v>142</v>
      </c>
      <c r="Q106" s="77" t="s">
        <v>142</v>
      </c>
      <c r="R106" s="77" t="s">
        <v>142</v>
      </c>
      <c r="S106" s="20">
        <v>8.8235296308994293E-2</v>
      </c>
      <c r="T106" s="20">
        <v>0.1176470592617989</v>
      </c>
      <c r="U106" s="20">
        <v>0.20588235557079321</v>
      </c>
      <c r="V106" s="20">
        <v>0.31372550129890442</v>
      </c>
      <c r="W106" s="20">
        <v>0.27450981736183172</v>
      </c>
      <c r="Z106" s="78"/>
      <c r="AA106" s="78"/>
      <c r="AB106" s="78"/>
      <c r="AC106" s="78"/>
    </row>
    <row r="107" spans="1:29" s="9" customFormat="1" x14ac:dyDescent="0.35">
      <c r="A107" s="9" t="s">
        <v>5</v>
      </c>
      <c r="B107" s="9" t="str">
        <f>VLOOKUP(C107,'Organisation names'!$B$4:$E$130,4,FALSE)</f>
        <v>RM Partners West London</v>
      </c>
      <c r="C107" s="9" t="s">
        <v>108</v>
      </c>
      <c r="D107" s="9" t="str">
        <f>VLOOKUP(C107,'Organisation names'!$B$4:$E$130,2,FALSE)</f>
        <v>Epsom and St Helier University Hospitals NHS Trust</v>
      </c>
      <c r="E107" s="35">
        <v>102</v>
      </c>
      <c r="F107" s="20">
        <v>0.1372549086809158</v>
      </c>
      <c r="G107" s="20">
        <v>0.15686275064945221</v>
      </c>
      <c r="H107" s="20">
        <v>0.31372550129890442</v>
      </c>
      <c r="I107" s="20">
        <v>0.39215686917304993</v>
      </c>
      <c r="J107" s="20">
        <v>8.7719298899173737E-2</v>
      </c>
      <c r="K107" s="20">
        <v>0.1754385977983475</v>
      </c>
      <c r="L107" s="20">
        <v>0.1228070184588432</v>
      </c>
      <c r="M107" s="20">
        <v>0.61403506994247437</v>
      </c>
      <c r="N107" s="20">
        <v>0.1111111119389534</v>
      </c>
      <c r="O107" s="20">
        <v>0.57407408952713013</v>
      </c>
      <c r="P107" s="20">
        <v>0.2037037014961243</v>
      </c>
      <c r="Q107" s="20">
        <v>0.1111111119389534</v>
      </c>
      <c r="R107" s="20">
        <v>0</v>
      </c>
      <c r="S107" s="20">
        <v>9.8039219155907631E-3</v>
      </c>
      <c r="T107" s="20">
        <v>0.1862745136022568</v>
      </c>
      <c r="U107" s="20">
        <v>8.8235296308994293E-2</v>
      </c>
      <c r="V107" s="20">
        <v>0.20588235557079321</v>
      </c>
      <c r="W107" s="20">
        <v>0.50980395078659058</v>
      </c>
      <c r="Z107" s="78"/>
      <c r="AA107" s="78"/>
      <c r="AB107" s="78"/>
      <c r="AC107" s="78"/>
    </row>
    <row r="108" spans="1:29" s="9" customFormat="1" x14ac:dyDescent="0.35">
      <c r="A108" s="9" t="s">
        <v>5</v>
      </c>
      <c r="B108" s="9" t="str">
        <f>VLOOKUP(C108,'Organisation names'!$B$4:$E$130,4,FALSE)</f>
        <v>Kent and Medway</v>
      </c>
      <c r="C108" s="9" t="s">
        <v>109</v>
      </c>
      <c r="D108" s="9" t="str">
        <f>VLOOKUP(C108,'Organisation names'!$B$4:$E$130,2,FALSE)</f>
        <v>East Kent Hospitals University NHS Foundation Trust</v>
      </c>
      <c r="E108" s="35">
        <v>216</v>
      </c>
      <c r="F108" s="20">
        <v>0.125</v>
      </c>
      <c r="G108" s="20">
        <v>0.18981482088565829</v>
      </c>
      <c r="H108" s="20">
        <v>0.37962964177131647</v>
      </c>
      <c r="I108" s="20">
        <v>0.3055555522441864</v>
      </c>
      <c r="J108" s="20">
        <v>0.1005917191505432</v>
      </c>
      <c r="K108" s="20">
        <v>0.1124260351061821</v>
      </c>
      <c r="L108" s="20">
        <v>9.4674557447433472E-2</v>
      </c>
      <c r="M108" s="20">
        <v>0.69230771064758301</v>
      </c>
      <c r="N108" s="20">
        <v>0.41212120652198792</v>
      </c>
      <c r="O108" s="20">
        <v>0.25454545021057129</v>
      </c>
      <c r="P108" s="20">
        <v>0.15151515603065491</v>
      </c>
      <c r="Q108" s="20">
        <v>0.14545454084873199</v>
      </c>
      <c r="R108" s="20">
        <v>3.6363635212182999E-2</v>
      </c>
      <c r="S108" s="20">
        <v>0.1527777761220932</v>
      </c>
      <c r="T108" s="20">
        <v>0.19907407462596891</v>
      </c>
      <c r="U108" s="20">
        <v>0.2314814776182175</v>
      </c>
      <c r="V108" s="20">
        <v>0.28240740299224848</v>
      </c>
      <c r="W108" s="20">
        <v>0.1342592537403107</v>
      </c>
      <c r="Z108" s="78"/>
      <c r="AA108" s="78"/>
      <c r="AB108" s="78"/>
      <c r="AC108" s="78"/>
    </row>
    <row r="109" spans="1:29" s="9" customFormat="1" x14ac:dyDescent="0.35">
      <c r="A109" s="9" t="s">
        <v>5</v>
      </c>
      <c r="B109" s="9" t="str">
        <f>VLOOKUP(C109,'Organisation names'!$B$4:$E$130,4,FALSE)</f>
        <v>Northern</v>
      </c>
      <c r="C109" s="9" t="s">
        <v>110</v>
      </c>
      <c r="D109" s="9" t="str">
        <f>VLOOKUP(C109,'Organisation names'!$B$4:$E$130,2,FALSE)</f>
        <v>North Tees and Hartlepool NHS Foundation Trust</v>
      </c>
      <c r="E109" s="35">
        <v>133</v>
      </c>
      <c r="F109" s="20">
        <v>0.1428571492433548</v>
      </c>
      <c r="G109" s="20">
        <v>0.210526317358017</v>
      </c>
      <c r="H109" s="20">
        <v>0.27819550037384028</v>
      </c>
      <c r="I109" s="20">
        <v>0.3684210479259491</v>
      </c>
      <c r="J109" s="20">
        <v>5.3097344934940338E-2</v>
      </c>
      <c r="K109" s="20">
        <v>0.15044248104095459</v>
      </c>
      <c r="L109" s="20">
        <v>0.15929204225540161</v>
      </c>
      <c r="M109" s="20">
        <v>0.63716816902160645</v>
      </c>
      <c r="N109" s="20">
        <v>0.1926605552434921</v>
      </c>
      <c r="O109" s="20">
        <v>0.29357796907424932</v>
      </c>
      <c r="P109" s="20">
        <v>0.26605504751205439</v>
      </c>
      <c r="Q109" s="20">
        <v>0.17431192100048071</v>
      </c>
      <c r="R109" s="20">
        <v>7.3394492268562317E-2</v>
      </c>
      <c r="S109" s="20">
        <v>0.38345864415168762</v>
      </c>
      <c r="T109" s="20">
        <v>0.18045112490653989</v>
      </c>
      <c r="U109" s="20">
        <v>0.1278195530176163</v>
      </c>
      <c r="V109" s="20">
        <v>0.13533835113048551</v>
      </c>
      <c r="W109" s="20">
        <v>0.17293232679367071</v>
      </c>
      <c r="Z109" s="78"/>
      <c r="AA109" s="78"/>
      <c r="AB109" s="78"/>
      <c r="AC109" s="78"/>
    </row>
    <row r="110" spans="1:29" s="9" customFormat="1" x14ac:dyDescent="0.35">
      <c r="A110" s="9" t="s">
        <v>5</v>
      </c>
      <c r="B110" s="9" t="str">
        <f>VLOOKUP(C110,'Organisation names'!$B$4:$E$130,4,FALSE)</f>
        <v>Humber and North Yorkshire</v>
      </c>
      <c r="C110" s="9" t="s">
        <v>111</v>
      </c>
      <c r="D110" s="9" t="str">
        <f>VLOOKUP(C110,'Organisation names'!$B$4:$E$130,2,FALSE)</f>
        <v>Hull University Teaching Hospitals NHS Trust</v>
      </c>
      <c r="E110" s="35">
        <v>235</v>
      </c>
      <c r="F110" s="20">
        <v>0.10638298094272609</v>
      </c>
      <c r="G110" s="20">
        <v>0.24680851399898529</v>
      </c>
      <c r="H110" s="20">
        <v>0.42553192377090449</v>
      </c>
      <c r="I110" s="20">
        <v>0.2212765961885452</v>
      </c>
      <c r="J110" s="20">
        <v>0.12650603055953979</v>
      </c>
      <c r="K110" s="20">
        <v>0.13855421543121341</v>
      </c>
      <c r="L110" s="20">
        <v>0.12650603055953979</v>
      </c>
      <c r="M110" s="20">
        <v>0.60843372344970703</v>
      </c>
      <c r="N110" s="20">
        <v>0.34999999403953552</v>
      </c>
      <c r="O110" s="20">
        <v>0.33000001311302191</v>
      </c>
      <c r="P110" s="20">
        <v>0.2099999934434891</v>
      </c>
      <c r="Q110" s="20">
        <v>0.10999999940395359</v>
      </c>
      <c r="R110" s="20">
        <v>0</v>
      </c>
      <c r="S110" s="20">
        <v>0.29361701011657709</v>
      </c>
      <c r="T110" s="20">
        <v>0.19574467837810519</v>
      </c>
      <c r="U110" s="20">
        <v>0.19574467837810519</v>
      </c>
      <c r="V110" s="20">
        <v>0.1702127605676651</v>
      </c>
      <c r="W110" s="20">
        <v>0.1446808576583862</v>
      </c>
      <c r="Z110" s="78"/>
      <c r="AA110" s="78"/>
      <c r="AB110" s="78"/>
      <c r="AC110" s="78"/>
    </row>
    <row r="111" spans="1:29" s="9" customFormat="1" x14ac:dyDescent="0.35">
      <c r="A111" s="9" t="s">
        <v>5</v>
      </c>
      <c r="B111" s="9" t="str">
        <f>VLOOKUP(C111,'Organisation names'!$B$4:$E$130,4,FALSE)</f>
        <v>East Midlands</v>
      </c>
      <c r="C111" s="9" t="s">
        <v>112</v>
      </c>
      <c r="D111" s="9" t="str">
        <f>VLOOKUP(C111,'Organisation names'!$B$4:$E$130,2,FALSE)</f>
        <v>United Lincolnshire Hospitals NHS Trust</v>
      </c>
      <c r="E111" s="35">
        <v>192</v>
      </c>
      <c r="F111" s="20">
        <v>8.8541664183139801E-2</v>
      </c>
      <c r="G111" s="20">
        <v>9.8958335816860199E-2</v>
      </c>
      <c r="H111" s="20">
        <v>0.3958333432674408</v>
      </c>
      <c r="I111" s="20">
        <v>0.4166666567325592</v>
      </c>
      <c r="J111" s="20">
        <v>9.0909093618392944E-2</v>
      </c>
      <c r="K111" s="20">
        <v>4.958677664399147E-2</v>
      </c>
      <c r="L111" s="20">
        <v>4.1322313249111182E-2</v>
      </c>
      <c r="M111" s="20">
        <v>0.81818181276321411</v>
      </c>
      <c r="N111" s="20">
        <v>0.2035398185253143</v>
      </c>
      <c r="O111" s="20">
        <v>0.40707963705062872</v>
      </c>
      <c r="P111" s="20">
        <v>0.1946902722120285</v>
      </c>
      <c r="Q111" s="20">
        <v>0.15044248104095459</v>
      </c>
      <c r="R111" s="20">
        <v>4.4247787445783622E-2</v>
      </c>
      <c r="S111" s="20">
        <v>0.203125</v>
      </c>
      <c r="T111" s="20">
        <v>0.2291666716337204</v>
      </c>
      <c r="U111" s="20">
        <v>0.1927083283662796</v>
      </c>
      <c r="V111" s="20">
        <v>0.25</v>
      </c>
      <c r="W111" s="20">
        <v>0.125</v>
      </c>
      <c r="Z111" s="78"/>
      <c r="AA111" s="78"/>
      <c r="AB111" s="78"/>
      <c r="AC111" s="78"/>
    </row>
    <row r="112" spans="1:29" s="9" customFormat="1" x14ac:dyDescent="0.35">
      <c r="A112" s="9" t="s">
        <v>5</v>
      </c>
      <c r="B112" s="9" t="str">
        <f>VLOOKUP(C112,'Organisation names'!$B$4:$E$130,4,FALSE)</f>
        <v>East Midlands</v>
      </c>
      <c r="C112" s="9" t="s">
        <v>113</v>
      </c>
      <c r="D112" s="9" t="str">
        <f>VLOOKUP(C112,'Organisation names'!$B$4:$E$130,2,FALSE)</f>
        <v>University Hospitals Of Leicester NHS Trust</v>
      </c>
      <c r="E112" s="35">
        <v>321</v>
      </c>
      <c r="F112" s="20">
        <v>0.15887850522995001</v>
      </c>
      <c r="G112" s="20">
        <v>0.22118380665779111</v>
      </c>
      <c r="H112" s="20">
        <v>0.39563861489295959</v>
      </c>
      <c r="I112" s="20">
        <v>0.22429905831813809</v>
      </c>
      <c r="J112" s="20">
        <v>9.8130844533443451E-2</v>
      </c>
      <c r="K112" s="20">
        <v>0.1401869207620621</v>
      </c>
      <c r="L112" s="20">
        <v>0.1261682212352753</v>
      </c>
      <c r="M112" s="20">
        <v>0.6355140209197998</v>
      </c>
      <c r="N112" s="20">
        <v>0.56521737575531006</v>
      </c>
      <c r="O112" s="20">
        <v>0.30434781312942499</v>
      </c>
      <c r="P112" s="20">
        <v>8.6956523358821869E-2</v>
      </c>
      <c r="Q112" s="20">
        <v>4.3478261679410928E-2</v>
      </c>
      <c r="R112" s="20">
        <v>0</v>
      </c>
      <c r="S112" s="20">
        <v>0.1121495291590691</v>
      </c>
      <c r="T112" s="20">
        <v>0.1619937717914581</v>
      </c>
      <c r="U112" s="20">
        <v>0.18380062282085419</v>
      </c>
      <c r="V112" s="20">
        <v>0.30218067765235901</v>
      </c>
      <c r="W112" s="20">
        <v>0.23987539112567899</v>
      </c>
      <c r="Z112" s="78"/>
      <c r="AA112" s="78"/>
      <c r="AB112" s="78"/>
      <c r="AC112" s="78"/>
    </row>
    <row r="113" spans="1:29" s="9" customFormat="1" x14ac:dyDescent="0.35">
      <c r="A113" s="9" t="s">
        <v>5</v>
      </c>
      <c r="B113" s="9" t="str">
        <f>VLOOKUP(C113,'Organisation names'!$B$4:$E$130,4,FALSE)</f>
        <v>Kent and Medway</v>
      </c>
      <c r="C113" s="9" t="s">
        <v>114</v>
      </c>
      <c r="D113" s="9" t="str">
        <f>VLOOKUP(C113,'Organisation names'!$B$4:$E$130,2,FALSE)</f>
        <v>Maidstone and Tunbridge Wells NHS Trust</v>
      </c>
      <c r="E113" s="35">
        <v>183</v>
      </c>
      <c r="F113" s="20">
        <v>9.2896178364753723E-2</v>
      </c>
      <c r="G113" s="20">
        <v>0.22404371201992029</v>
      </c>
      <c r="H113" s="20">
        <v>0.37158471345901489</v>
      </c>
      <c r="I113" s="20">
        <v>0.31147539615631098</v>
      </c>
      <c r="J113" s="20">
        <v>5.46875E-2</v>
      </c>
      <c r="K113" s="20">
        <v>0.1171875</v>
      </c>
      <c r="L113" s="20">
        <v>0.109375</v>
      </c>
      <c r="M113" s="20">
        <v>0.71875</v>
      </c>
      <c r="N113" s="20">
        <v>0.30303031206130981</v>
      </c>
      <c r="O113" s="20">
        <v>0.36363637447357178</v>
      </c>
      <c r="P113" s="20">
        <v>0.1212121248245239</v>
      </c>
      <c r="Q113" s="20">
        <v>0.20202019810676569</v>
      </c>
      <c r="R113" s="20">
        <v>1.0101010091602801E-2</v>
      </c>
      <c r="S113" s="20">
        <v>6.0109291225671768E-2</v>
      </c>
      <c r="T113" s="20">
        <v>9.8360657691955566E-2</v>
      </c>
      <c r="U113" s="20">
        <v>0.19672131538391111</v>
      </c>
      <c r="V113" s="20">
        <v>0.2568306028842926</v>
      </c>
      <c r="W113" s="20">
        <v>0.38797813653945917</v>
      </c>
      <c r="Z113" s="78"/>
      <c r="AA113" s="78"/>
      <c r="AB113" s="78"/>
      <c r="AC113" s="78"/>
    </row>
    <row r="114" spans="1:29" s="9" customFormat="1" x14ac:dyDescent="0.35">
      <c r="A114" s="9" t="s">
        <v>5</v>
      </c>
      <c r="B114" s="9" t="str">
        <f>VLOOKUP(C114,'Organisation names'!$B$4:$E$130,4,FALSE)</f>
        <v xml:space="preserve">East of England </v>
      </c>
      <c r="C114" s="9" t="s">
        <v>115</v>
      </c>
      <c r="D114" s="9" t="str">
        <f>VLOOKUP(C114,'Organisation names'!$B$4:$E$130,2,FALSE)</f>
        <v>West Hertfordshire Teaching Hospitals NHS Trust</v>
      </c>
      <c r="E114" s="35">
        <v>147</v>
      </c>
      <c r="F114" s="20">
        <v>8.8435374200344086E-2</v>
      </c>
      <c r="G114" s="20">
        <v>0.21088434755802149</v>
      </c>
      <c r="H114" s="20">
        <v>0.34013605117797852</v>
      </c>
      <c r="I114" s="20">
        <v>0.36054420471191412</v>
      </c>
      <c r="J114" s="20">
        <v>7.352941483259201E-2</v>
      </c>
      <c r="K114" s="20">
        <v>0.13235294818878171</v>
      </c>
      <c r="L114" s="20">
        <v>0.1911764740943909</v>
      </c>
      <c r="M114" s="20">
        <v>0.60294115543365479</v>
      </c>
      <c r="N114" s="20">
        <v>0.515625</v>
      </c>
      <c r="O114" s="20">
        <v>0.2734375</v>
      </c>
      <c r="P114" s="20">
        <v>0.1640625</v>
      </c>
      <c r="Q114" s="20">
        <v>3.90625E-2</v>
      </c>
      <c r="R114" s="20">
        <v>7.8125E-3</v>
      </c>
      <c r="S114" s="20">
        <v>1.360544189810753E-2</v>
      </c>
      <c r="T114" s="20">
        <v>8.8435374200344086E-2</v>
      </c>
      <c r="U114" s="20">
        <v>0.21768707036972049</v>
      </c>
      <c r="V114" s="20">
        <v>0.27210885286331182</v>
      </c>
      <c r="W114" s="20">
        <v>0.40816327929496771</v>
      </c>
      <c r="Z114" s="78"/>
      <c r="AA114" s="78"/>
      <c r="AB114" s="78"/>
      <c r="AC114" s="78"/>
    </row>
    <row r="115" spans="1:29" s="9" customFormat="1" x14ac:dyDescent="0.35">
      <c r="A115" s="9" t="s">
        <v>5</v>
      </c>
      <c r="B115" s="9" t="str">
        <f>VLOOKUP(C115,'Organisation names'!$B$4:$E$130,4,FALSE)</f>
        <v xml:space="preserve">East of England </v>
      </c>
      <c r="C115" s="9" t="s">
        <v>116</v>
      </c>
      <c r="D115" s="9" t="str">
        <f>VLOOKUP(C115,'Organisation names'!$B$4:$E$130,2,FALSE)</f>
        <v>East and North Hertfordshire NHS Trust</v>
      </c>
      <c r="E115" s="35">
        <v>121</v>
      </c>
      <c r="F115" s="20">
        <v>9.0909093618392944E-2</v>
      </c>
      <c r="G115" s="20">
        <v>0.2066115736961365</v>
      </c>
      <c r="H115" s="20">
        <v>0.39669421315193182</v>
      </c>
      <c r="I115" s="20">
        <v>0.30578511953353882</v>
      </c>
      <c r="J115" s="20">
        <v>8.9887641370296478E-2</v>
      </c>
      <c r="K115" s="20">
        <v>7.8651688992977142E-2</v>
      </c>
      <c r="L115" s="20">
        <v>0.1235955059528351</v>
      </c>
      <c r="M115" s="20">
        <v>0.70786517858505249</v>
      </c>
      <c r="N115" s="20">
        <v>0.239999994635582</v>
      </c>
      <c r="O115" s="20">
        <v>0.20000000298023221</v>
      </c>
      <c r="P115" s="20">
        <v>0.40000000596046448</v>
      </c>
      <c r="Q115" s="20">
        <v>0.15999999642372131</v>
      </c>
      <c r="R115" s="20">
        <v>0</v>
      </c>
      <c r="S115" s="20">
        <v>3.3057849854230881E-2</v>
      </c>
      <c r="T115" s="20">
        <v>0.14876033365726471</v>
      </c>
      <c r="U115" s="20">
        <v>0.2231404930353165</v>
      </c>
      <c r="V115" s="20">
        <v>0.23966942727565771</v>
      </c>
      <c r="W115" s="20">
        <v>0.35537189245223999</v>
      </c>
      <c r="Z115" s="78"/>
      <c r="AA115" s="78"/>
      <c r="AB115" s="78"/>
      <c r="AC115" s="78"/>
    </row>
    <row r="116" spans="1:29" s="9" customFormat="1" x14ac:dyDescent="0.35">
      <c r="A116" s="9" t="s">
        <v>5</v>
      </c>
      <c r="B116" s="9" t="str">
        <f>VLOOKUP(C116,'Organisation names'!$B$4:$E$130,4,FALSE)</f>
        <v>Greater Manchester</v>
      </c>
      <c r="C116" s="9" t="s">
        <v>117</v>
      </c>
      <c r="D116" s="9" t="str">
        <f>VLOOKUP(C116,'Organisation names'!$B$4:$E$130,2,FALSE)</f>
        <v>Stockport NHS Foundation Trust</v>
      </c>
      <c r="E116" s="35">
        <v>101</v>
      </c>
      <c r="F116" s="20">
        <v>8.9108914136886597E-2</v>
      </c>
      <c r="G116" s="20">
        <v>0.26732674241065979</v>
      </c>
      <c r="H116" s="20">
        <v>0.2772277295589447</v>
      </c>
      <c r="I116" s="20">
        <v>0.3663366436958313</v>
      </c>
      <c r="J116" s="20">
        <v>5.7471264153718948E-2</v>
      </c>
      <c r="K116" s="20">
        <v>0.20689655840396881</v>
      </c>
      <c r="L116" s="20">
        <v>0.1379310339689255</v>
      </c>
      <c r="M116" s="20">
        <v>0.59770113229751587</v>
      </c>
      <c r="N116" s="20">
        <v>0.1315789520740509</v>
      </c>
      <c r="O116" s="20">
        <v>0.47368422150611877</v>
      </c>
      <c r="P116" s="20">
        <v>0.26315790414810181</v>
      </c>
      <c r="Q116" s="20">
        <v>0.1315789520740509</v>
      </c>
      <c r="R116" s="20">
        <v>0</v>
      </c>
      <c r="S116" s="20">
        <v>0.14851485192775729</v>
      </c>
      <c r="T116" s="20">
        <v>0.16831682622432709</v>
      </c>
      <c r="U116" s="20">
        <v>0.1584158390760422</v>
      </c>
      <c r="V116" s="20">
        <v>0.28712871670722961</v>
      </c>
      <c r="W116" s="20">
        <v>0.23762376606464389</v>
      </c>
      <c r="Z116" s="78"/>
      <c r="AA116" s="78"/>
      <c r="AB116" s="78"/>
      <c r="AC116" s="78"/>
    </row>
    <row r="117" spans="1:29" s="9" customFormat="1" x14ac:dyDescent="0.35">
      <c r="A117" s="9" t="s">
        <v>5</v>
      </c>
      <c r="B117" s="9" t="str">
        <f>VLOOKUP(C117,'Organisation names'!$B$4:$E$130,4,FALSE)</f>
        <v>West Midlands</v>
      </c>
      <c r="C117" s="9" t="s">
        <v>118</v>
      </c>
      <c r="D117" s="9" t="str">
        <f>VLOOKUP(C117,'Organisation names'!$B$4:$E$130,2,FALSE)</f>
        <v>Worcestershire Acute Hospitals NHS Trust</v>
      </c>
      <c r="E117" s="35">
        <v>231</v>
      </c>
      <c r="F117" s="20">
        <v>9.9567100405693054E-2</v>
      </c>
      <c r="G117" s="20">
        <v>0.19913420081138611</v>
      </c>
      <c r="H117" s="20">
        <v>0.35497835278511047</v>
      </c>
      <c r="I117" s="20">
        <v>0.34632036089897161</v>
      </c>
      <c r="J117" s="20">
        <v>0.1029411777853966</v>
      </c>
      <c r="K117" s="20">
        <v>9.3137256801128387E-2</v>
      </c>
      <c r="L117" s="20">
        <v>0.12254901975393299</v>
      </c>
      <c r="M117" s="20">
        <v>0.68137252330780029</v>
      </c>
      <c r="N117" s="20">
        <v>0.43076923489570618</v>
      </c>
      <c r="O117" s="20">
        <v>0.28205129504203802</v>
      </c>
      <c r="P117" s="20">
        <v>0.19487179815769201</v>
      </c>
      <c r="Q117" s="20">
        <v>8.7179489433765411E-2</v>
      </c>
      <c r="R117" s="20">
        <v>5.1282052882015714E-3</v>
      </c>
      <c r="S117" s="20">
        <v>7.7922075986862183E-2</v>
      </c>
      <c r="T117" s="20">
        <v>0.1428571492433548</v>
      </c>
      <c r="U117" s="20">
        <v>0.31168830394744867</v>
      </c>
      <c r="V117" s="20">
        <v>0.25108224153518682</v>
      </c>
      <c r="W117" s="20">
        <v>0.2164502143859863</v>
      </c>
      <c r="Z117" s="78"/>
      <c r="AA117" s="78"/>
      <c r="AB117" s="78"/>
      <c r="AC117" s="78"/>
    </row>
    <row r="118" spans="1:29" s="9" customFormat="1" x14ac:dyDescent="0.35">
      <c r="A118" s="9" t="s">
        <v>5</v>
      </c>
      <c r="B118" s="9" t="str">
        <f>VLOOKUP(C118,'Organisation names'!$B$4:$E$130,4,FALSE)</f>
        <v>Cheshire and Merseyside</v>
      </c>
      <c r="C118" s="9" t="s">
        <v>119</v>
      </c>
      <c r="D118" s="9" t="str">
        <f>VLOOKUP(C118,'Organisation names'!$B$4:$E$130,2,FALSE)</f>
        <v>Warrington and Halton Teaching Hospitals NHS Foundation Trust</v>
      </c>
      <c r="E118" s="35">
        <v>64</v>
      </c>
      <c r="F118" s="20">
        <v>0.109375</v>
      </c>
      <c r="G118" s="20">
        <v>0.140625</v>
      </c>
      <c r="H118" s="20">
        <v>0.328125</v>
      </c>
      <c r="I118" s="20">
        <v>0.421875</v>
      </c>
      <c r="J118" s="20">
        <v>6.25E-2</v>
      </c>
      <c r="K118" s="20">
        <v>0.1666666716337204</v>
      </c>
      <c r="L118" s="20">
        <v>0.1458333283662796</v>
      </c>
      <c r="M118" s="20">
        <v>0.625</v>
      </c>
      <c r="N118" s="20">
        <v>0.35294118523597717</v>
      </c>
      <c r="O118" s="20">
        <v>0.32352942228317261</v>
      </c>
      <c r="P118" s="20">
        <v>0.20588235557079321</v>
      </c>
      <c r="Q118" s="20">
        <v>5.8823529630899429E-2</v>
      </c>
      <c r="R118" s="20">
        <v>5.8823529630899429E-2</v>
      </c>
      <c r="S118" s="20">
        <v>0.25</v>
      </c>
      <c r="T118" s="20">
        <v>0.109375</v>
      </c>
      <c r="U118" s="20">
        <v>3.125E-2</v>
      </c>
      <c r="V118" s="20">
        <v>0.328125</v>
      </c>
      <c r="W118" s="20">
        <v>0.28125</v>
      </c>
      <c r="Z118" s="78"/>
      <c r="AA118" s="78"/>
      <c r="AB118" s="78"/>
      <c r="AC118" s="78"/>
    </row>
    <row r="119" spans="1:29" s="9" customFormat="1" x14ac:dyDescent="0.35">
      <c r="A119" s="9" t="s">
        <v>5</v>
      </c>
      <c r="B119" s="9" t="str">
        <f>VLOOKUP(C119,'Organisation names'!$B$4:$E$130,4,FALSE)</f>
        <v>West Yorkshire and Harrogate</v>
      </c>
      <c r="C119" s="9" t="s">
        <v>120</v>
      </c>
      <c r="D119" s="9" t="str">
        <f>VLOOKUP(C119,'Organisation names'!$B$4:$E$130,2,FALSE)</f>
        <v>Calderdale and Huddersfield NHS Foundation Trust</v>
      </c>
      <c r="E119" s="35">
        <v>137</v>
      </c>
      <c r="F119" s="20">
        <v>0.1240875944495201</v>
      </c>
      <c r="G119" s="20">
        <v>0.18248175084590909</v>
      </c>
      <c r="H119" s="20">
        <v>0.34306567907333368</v>
      </c>
      <c r="I119" s="20">
        <v>0.35036495327949518</v>
      </c>
      <c r="J119" s="20">
        <v>0.15000000596046451</v>
      </c>
      <c r="K119" s="20">
        <v>0.10000000149011611</v>
      </c>
      <c r="L119" s="20">
        <v>0.19166666269302371</v>
      </c>
      <c r="M119" s="20">
        <v>0.55833333730697632</v>
      </c>
      <c r="N119" s="20">
        <v>0.36792454123497009</v>
      </c>
      <c r="O119" s="20">
        <v>0.27358490228652949</v>
      </c>
      <c r="P119" s="20">
        <v>0.17924527823925021</v>
      </c>
      <c r="Q119" s="20">
        <v>0.150943398475647</v>
      </c>
      <c r="R119" s="20">
        <v>2.8301887214183811E-2</v>
      </c>
      <c r="S119" s="20">
        <v>0.27737227082252502</v>
      </c>
      <c r="T119" s="20">
        <v>0.16788321733474729</v>
      </c>
      <c r="U119" s="20">
        <v>0.2335766404867172</v>
      </c>
      <c r="V119" s="20">
        <v>0.2262773662805557</v>
      </c>
      <c r="W119" s="20">
        <v>9.4890512526035309E-2</v>
      </c>
      <c r="Z119" s="78"/>
      <c r="AA119" s="78"/>
      <c r="AB119" s="78"/>
      <c r="AC119" s="78"/>
    </row>
    <row r="120" spans="1:29" s="9" customFormat="1" x14ac:dyDescent="0.35">
      <c r="A120" s="9" t="s">
        <v>5</v>
      </c>
      <c r="B120" s="9" t="str">
        <f>VLOOKUP(C120,'Organisation names'!$B$4:$E$130,4,FALSE)</f>
        <v>East Midlands</v>
      </c>
      <c r="C120" s="9" t="s">
        <v>121</v>
      </c>
      <c r="D120" s="9" t="str">
        <f>VLOOKUP(C120,'Organisation names'!$B$4:$E$130,2,FALSE)</f>
        <v>Nottingham University Hospitals NHS Trust</v>
      </c>
      <c r="E120" s="35">
        <v>394</v>
      </c>
      <c r="F120" s="20">
        <v>0.18020305037498471</v>
      </c>
      <c r="G120" s="20">
        <v>0.25126904249191279</v>
      </c>
      <c r="H120" s="20">
        <v>0.35279187560081482</v>
      </c>
      <c r="I120" s="20">
        <v>0.21573604643344879</v>
      </c>
      <c r="J120" s="20">
        <v>0.10606060922145839</v>
      </c>
      <c r="K120" s="20">
        <v>0.1111111119389534</v>
      </c>
      <c r="L120" s="20">
        <v>0.15151515603065491</v>
      </c>
      <c r="M120" s="20">
        <v>0.63131314516067505</v>
      </c>
      <c r="N120" s="20">
        <v>0.5378151535987854</v>
      </c>
      <c r="O120" s="20">
        <v>0.29831933975219732</v>
      </c>
      <c r="P120" s="20">
        <v>9.2436976730823517E-2</v>
      </c>
      <c r="Q120" s="20">
        <v>6.3025213778018951E-2</v>
      </c>
      <c r="R120" s="20">
        <v>8.4033617749810219E-3</v>
      </c>
      <c r="S120" s="20">
        <v>0.16243654489517209</v>
      </c>
      <c r="T120" s="20">
        <v>0.1827411204576492</v>
      </c>
      <c r="U120" s="20">
        <v>0.1903553307056427</v>
      </c>
      <c r="V120" s="20">
        <v>0.18527919054031369</v>
      </c>
      <c r="W120" s="20">
        <v>0.27918782830238342</v>
      </c>
      <c r="Z120" s="78"/>
      <c r="AA120" s="78"/>
      <c r="AB120" s="78"/>
      <c r="AC120" s="78"/>
    </row>
    <row r="121" spans="1:29" s="9" customFormat="1" x14ac:dyDescent="0.35">
      <c r="A121" s="9" t="s">
        <v>5</v>
      </c>
      <c r="B121" s="9" t="str">
        <f>VLOOKUP(C121,'Organisation names'!$B$4:$E$130,4,FALSE)</f>
        <v>Surrey and Sussex</v>
      </c>
      <c r="C121" s="9" t="s">
        <v>122</v>
      </c>
      <c r="D121" s="9" t="str">
        <f>VLOOKUP(C121,'Organisation names'!$B$4:$E$130,2,FALSE)</f>
        <v>East Sussex Healthcare NHS Trust</v>
      </c>
      <c r="E121" s="35">
        <v>186</v>
      </c>
      <c r="F121" s="20">
        <v>9.1397851705551147E-2</v>
      </c>
      <c r="G121" s="20">
        <v>0.1720430105924606</v>
      </c>
      <c r="H121" s="20">
        <v>0.38172042369842529</v>
      </c>
      <c r="I121" s="20">
        <v>0.35483869910240168</v>
      </c>
      <c r="J121" s="20">
        <v>0.1130434796214104</v>
      </c>
      <c r="K121" s="20">
        <v>6.9565214216709137E-2</v>
      </c>
      <c r="L121" s="20">
        <v>0.20869565010070801</v>
      </c>
      <c r="M121" s="20">
        <v>0.6086956262588501</v>
      </c>
      <c r="N121" s="20">
        <v>0.66666668653488159</v>
      </c>
      <c r="O121" s="20">
        <v>0.3333333432674408</v>
      </c>
      <c r="P121" s="20">
        <v>0</v>
      </c>
      <c r="Q121" s="20">
        <v>0</v>
      </c>
      <c r="R121" s="20">
        <v>0</v>
      </c>
      <c r="S121" s="20">
        <v>0.1720430105924606</v>
      </c>
      <c r="T121" s="20">
        <v>0.23655913770198819</v>
      </c>
      <c r="U121" s="20">
        <v>0.25806450843811041</v>
      </c>
      <c r="V121" s="20">
        <v>0.2204301059246063</v>
      </c>
      <c r="W121" s="20">
        <v>0.11290322244167331</v>
      </c>
      <c r="Z121" s="78"/>
      <c r="AA121" s="78"/>
      <c r="AB121" s="78"/>
      <c r="AC121" s="78"/>
    </row>
    <row r="122" spans="1:29" s="9" customFormat="1" x14ac:dyDescent="0.35">
      <c r="A122" s="9" t="s">
        <v>5</v>
      </c>
      <c r="B122" s="9" t="str">
        <f>VLOOKUP(C122,'Organisation names'!$B$4:$E$130,4,FALSE)</f>
        <v>West Yorkshire and Harrogate</v>
      </c>
      <c r="C122" s="9" t="s">
        <v>123</v>
      </c>
      <c r="D122" s="9" t="str">
        <f>VLOOKUP(C122,'Organisation names'!$B$4:$E$130,2,FALSE)</f>
        <v>Mid Yorkshire Teaching NHS Trust</v>
      </c>
      <c r="E122" s="35">
        <v>162</v>
      </c>
      <c r="F122" s="20">
        <v>0.1234567910432816</v>
      </c>
      <c r="G122" s="20">
        <v>0.19135802984237671</v>
      </c>
      <c r="H122" s="20">
        <v>0.37037035822868353</v>
      </c>
      <c r="I122" s="20">
        <v>0.31481480598449713</v>
      </c>
      <c r="J122" s="20">
        <v>7.6335877180099487E-2</v>
      </c>
      <c r="K122" s="20">
        <v>8.3969466388225555E-2</v>
      </c>
      <c r="L122" s="20">
        <v>0.16793893277645111</v>
      </c>
      <c r="M122" s="20">
        <v>0.67175573110580444</v>
      </c>
      <c r="N122" s="20">
        <v>0.45454546809196472</v>
      </c>
      <c r="O122" s="20">
        <v>0.20779220759868619</v>
      </c>
      <c r="P122" s="20">
        <v>0.1168831139802933</v>
      </c>
      <c r="Q122" s="20">
        <v>0.19480518996715551</v>
      </c>
      <c r="R122" s="20">
        <v>2.5974025949835781E-2</v>
      </c>
      <c r="S122" s="20">
        <v>0.35185185074806208</v>
      </c>
      <c r="T122" s="20">
        <v>0.20987653732299799</v>
      </c>
      <c r="U122" s="20">
        <v>0.1666666716337204</v>
      </c>
      <c r="V122" s="20">
        <v>0.18518517911434171</v>
      </c>
      <c r="W122" s="20">
        <v>8.6419753730297089E-2</v>
      </c>
      <c r="Z122" s="78"/>
      <c r="AA122" s="78"/>
      <c r="AB122" s="78"/>
      <c r="AC122" s="78"/>
    </row>
    <row r="123" spans="1:29" s="9" customFormat="1" x14ac:dyDescent="0.35">
      <c r="A123" s="9" t="s">
        <v>5</v>
      </c>
      <c r="B123" s="9" t="str">
        <f>VLOOKUP(C123,'Organisation names'!$B$4:$E$130,4,FALSE)</f>
        <v>West Midlands</v>
      </c>
      <c r="C123" s="9" t="s">
        <v>124</v>
      </c>
      <c r="D123" s="9" t="str">
        <f>VLOOKUP(C123,'Organisation names'!$B$4:$E$130,2,FALSE)</f>
        <v>Sandwell and West Birmingham Hospitals NHS Trust</v>
      </c>
      <c r="E123" s="35">
        <v>135</v>
      </c>
      <c r="F123" s="20">
        <v>0.14814814925193789</v>
      </c>
      <c r="G123" s="20">
        <v>0.19259259104728699</v>
      </c>
      <c r="H123" s="20">
        <v>0.35555556416511541</v>
      </c>
      <c r="I123" s="20">
        <v>0.30370369553565979</v>
      </c>
      <c r="J123" s="20">
        <v>0.1092436984181404</v>
      </c>
      <c r="K123" s="20">
        <v>0.17647059261798859</v>
      </c>
      <c r="L123" s="20">
        <v>0.1176470592617989</v>
      </c>
      <c r="M123" s="20">
        <v>0.59663867950439453</v>
      </c>
      <c r="N123" s="20">
        <v>0.1666666716337204</v>
      </c>
      <c r="O123" s="20">
        <v>0.2638888955116272</v>
      </c>
      <c r="P123" s="20">
        <v>0.2222222238779068</v>
      </c>
      <c r="Q123" s="20">
        <v>0.1805555522441864</v>
      </c>
      <c r="R123" s="20">
        <v>0.1666666716337204</v>
      </c>
      <c r="S123" s="20">
        <v>0.63703703880310059</v>
      </c>
      <c r="T123" s="20">
        <v>0.18518517911434171</v>
      </c>
      <c r="U123" s="20">
        <v>0.12592592835426331</v>
      </c>
      <c r="V123" s="20">
        <v>5.1851850003004067E-2</v>
      </c>
      <c r="W123" s="20">
        <v>0</v>
      </c>
      <c r="Z123" s="78"/>
      <c r="AA123" s="78"/>
      <c r="AB123" s="78"/>
      <c r="AC123" s="78"/>
    </row>
    <row r="124" spans="1:29" s="9" customFormat="1" x14ac:dyDescent="0.35">
      <c r="A124" s="9" t="s">
        <v>5</v>
      </c>
      <c r="B124" s="9" t="str">
        <f>VLOOKUP(C124,'Organisation names'!$B$4:$E$130,4,FALSE)</f>
        <v>Lancashire and South Cumbria</v>
      </c>
      <c r="C124" s="9" t="s">
        <v>125</v>
      </c>
      <c r="D124" s="9" t="str">
        <f>VLOOKUP(C124,'Organisation names'!$B$4:$E$130,2,FALSE)</f>
        <v>Blackpool Teaching Hospitals NHS Foundation Trust</v>
      </c>
      <c r="E124" s="35">
        <v>109</v>
      </c>
      <c r="F124" s="20">
        <v>0.12844036519527441</v>
      </c>
      <c r="G124" s="20">
        <v>0.33027523756027222</v>
      </c>
      <c r="H124" s="20">
        <v>0.29357796907424932</v>
      </c>
      <c r="I124" s="20">
        <v>0.24770642817020419</v>
      </c>
      <c r="J124" s="20">
        <v>4.1237112134695053E-2</v>
      </c>
      <c r="K124" s="20">
        <v>0.1030927821993828</v>
      </c>
      <c r="L124" s="20">
        <v>0.18556700646877289</v>
      </c>
      <c r="M124" s="20">
        <v>0.67010307312011719</v>
      </c>
      <c r="N124" s="20">
        <v>0.34090909361839289</v>
      </c>
      <c r="O124" s="20">
        <v>0.28409090638160711</v>
      </c>
      <c r="P124" s="20">
        <v>0.23863635957241061</v>
      </c>
      <c r="Q124" s="20">
        <v>0.11363636702299119</v>
      </c>
      <c r="R124" s="20">
        <v>2.272727340459824E-2</v>
      </c>
      <c r="S124" s="20">
        <v>0.33944955468177801</v>
      </c>
      <c r="T124" s="20">
        <v>0.2018348574638367</v>
      </c>
      <c r="U124" s="20">
        <v>0.17431192100048071</v>
      </c>
      <c r="V124" s="20">
        <v>0.1926605552434921</v>
      </c>
      <c r="W124" s="20">
        <v>9.1743119060993195E-2</v>
      </c>
      <c r="Z124" s="78"/>
      <c r="AA124" s="78"/>
      <c r="AB124" s="78"/>
      <c r="AC124" s="78"/>
    </row>
    <row r="125" spans="1:29" s="9" customFormat="1" x14ac:dyDescent="0.35">
      <c r="A125" s="9" t="s">
        <v>5</v>
      </c>
      <c r="B125" s="9" t="str">
        <f>VLOOKUP(C125,'Organisation names'!$B$4:$E$130,4,FALSE)</f>
        <v>Lancashire and South Cumbria</v>
      </c>
      <c r="C125" s="9" t="s">
        <v>126</v>
      </c>
      <c r="D125" s="9" t="str">
        <f>VLOOKUP(C125,'Organisation names'!$B$4:$E$130,2,FALSE)</f>
        <v>Lancashire Teaching Hospitals NHS Foundation Trust</v>
      </c>
      <c r="E125" s="35">
        <v>103</v>
      </c>
      <c r="F125" s="20">
        <v>0.12621359527111051</v>
      </c>
      <c r="G125" s="20">
        <v>0.24271844327449801</v>
      </c>
      <c r="H125" s="20">
        <v>0.28155338764190668</v>
      </c>
      <c r="I125" s="20">
        <v>0.34951457381248469</v>
      </c>
      <c r="J125" s="20">
        <v>6.7415729165077209E-2</v>
      </c>
      <c r="K125" s="20">
        <v>8.9887641370296478E-2</v>
      </c>
      <c r="L125" s="20">
        <v>0.26966291666030878</v>
      </c>
      <c r="M125" s="20">
        <v>0.57303369045257568</v>
      </c>
      <c r="N125" s="20">
        <v>0.3815789520740509</v>
      </c>
      <c r="O125" s="20">
        <v>0.32894736528396612</v>
      </c>
      <c r="P125" s="20">
        <v>0.14473684132099149</v>
      </c>
      <c r="Q125" s="20">
        <v>6.5789476037025452E-2</v>
      </c>
      <c r="R125" s="20">
        <v>7.8947365283966064E-2</v>
      </c>
      <c r="S125" s="20">
        <v>0.1067961156368256</v>
      </c>
      <c r="T125" s="20">
        <v>0.2330097109079361</v>
      </c>
      <c r="U125" s="20">
        <v>0.1553398072719574</v>
      </c>
      <c r="V125" s="20">
        <v>0.19417475163936609</v>
      </c>
      <c r="W125" s="20">
        <v>0.31067961454391479</v>
      </c>
      <c r="Z125" s="78"/>
      <c r="AA125" s="78"/>
      <c r="AB125" s="78"/>
      <c r="AC125" s="78"/>
    </row>
    <row r="126" spans="1:29" s="9" customFormat="1" x14ac:dyDescent="0.35">
      <c r="A126" s="9" t="s">
        <v>5</v>
      </c>
      <c r="B126" s="9" t="str">
        <f>VLOOKUP(C126,'Organisation names'!$B$4:$E$130,4,FALSE)</f>
        <v>Northern</v>
      </c>
      <c r="C126" s="9" t="s">
        <v>127</v>
      </c>
      <c r="D126" s="9" t="str">
        <f>VLOOKUP(C126,'Organisation names'!$B$4:$E$130,2,FALSE)</f>
        <v>County Durham and Darlington NHS Foundation Trust</v>
      </c>
      <c r="E126" s="35">
        <v>144</v>
      </c>
      <c r="F126" s="20">
        <v>9.7222223877906799E-2</v>
      </c>
      <c r="G126" s="20">
        <v>0.2291666716337204</v>
      </c>
      <c r="H126" s="20">
        <v>0.28472220897674561</v>
      </c>
      <c r="I126" s="20">
        <v>0.3888888955116272</v>
      </c>
      <c r="J126" s="20">
        <v>8.849557489156723E-2</v>
      </c>
      <c r="K126" s="20">
        <v>0.13274335861206049</v>
      </c>
      <c r="L126" s="20">
        <v>0.1150442510843277</v>
      </c>
      <c r="M126" s="20">
        <v>0.66371679306030273</v>
      </c>
      <c r="N126" s="20">
        <v>0.2389380484819412</v>
      </c>
      <c r="O126" s="20">
        <v>0.33628317713737488</v>
      </c>
      <c r="P126" s="20">
        <v>0.2300885021686554</v>
      </c>
      <c r="Q126" s="20">
        <v>0.1946902722120285</v>
      </c>
      <c r="R126" s="20">
        <v>0</v>
      </c>
      <c r="S126" s="20">
        <v>0.2222222238779068</v>
      </c>
      <c r="T126" s="20">
        <v>0.3333333432674408</v>
      </c>
      <c r="U126" s="20">
        <v>0.1458333283662796</v>
      </c>
      <c r="V126" s="20">
        <v>0.1041666641831398</v>
      </c>
      <c r="W126" s="20">
        <v>0.1944444477558136</v>
      </c>
      <c r="Z126" s="78"/>
      <c r="AA126" s="78"/>
      <c r="AB126" s="78"/>
      <c r="AC126" s="78"/>
    </row>
    <row r="127" spans="1:29" s="9" customFormat="1" x14ac:dyDescent="0.35">
      <c r="A127" s="9" t="s">
        <v>5</v>
      </c>
      <c r="B127" s="9" t="str">
        <f>VLOOKUP(C127,'Organisation names'!$B$4:$E$130,4,FALSE)</f>
        <v>Thames Valley</v>
      </c>
      <c r="C127" s="9" t="s">
        <v>128</v>
      </c>
      <c r="D127" s="9" t="str">
        <f>VLOOKUP(C127,'Organisation names'!$B$4:$E$130,2,FALSE)</f>
        <v>Buckinghamshire Healthcare NHS Trust</v>
      </c>
      <c r="E127" s="35">
        <v>93</v>
      </c>
      <c r="F127" s="20">
        <v>6.4516127109527588E-2</v>
      </c>
      <c r="G127" s="20">
        <v>0.21505376696586609</v>
      </c>
      <c r="H127" s="20">
        <v>0.36559140682220459</v>
      </c>
      <c r="I127" s="20">
        <v>0.35483869910240168</v>
      </c>
      <c r="J127" s="20">
        <v>6.6666670143604279E-2</v>
      </c>
      <c r="K127" s="20">
        <v>3.3333335071802139E-2</v>
      </c>
      <c r="L127" s="20">
        <v>0.13333334028720861</v>
      </c>
      <c r="M127" s="20">
        <v>0.76666665077209473</v>
      </c>
      <c r="N127" s="20">
        <v>0.3214285671710968</v>
      </c>
      <c r="O127" s="20">
        <v>0.3928571343421936</v>
      </c>
      <c r="P127" s="20">
        <v>0.1428571492433548</v>
      </c>
      <c r="Q127" s="20">
        <v>7.1428574621677399E-2</v>
      </c>
      <c r="R127" s="20">
        <v>7.1428574621677399E-2</v>
      </c>
      <c r="S127" s="20">
        <v>0</v>
      </c>
      <c r="T127" s="20">
        <v>7.526881992816925E-2</v>
      </c>
      <c r="U127" s="20">
        <v>8.6021505296230316E-2</v>
      </c>
      <c r="V127" s="20">
        <v>0.26881721615791321</v>
      </c>
      <c r="W127" s="20">
        <v>0.56989246606826782</v>
      </c>
      <c r="Z127" s="78"/>
      <c r="AA127" s="78"/>
      <c r="AB127" s="78"/>
      <c r="AC127" s="78"/>
    </row>
    <row r="128" spans="1:29" s="9" customFormat="1" x14ac:dyDescent="0.35">
      <c r="A128" s="9" t="s">
        <v>5</v>
      </c>
      <c r="B128" s="9" t="str">
        <f>VLOOKUP(C128,'Organisation names'!$B$4:$E$130,4,FALSE)</f>
        <v>Lancashire and South Cumbria</v>
      </c>
      <c r="C128" s="9" t="s">
        <v>129</v>
      </c>
      <c r="D128" s="9" t="str">
        <f>VLOOKUP(C128,'Organisation names'!$B$4:$E$130,2,FALSE)</f>
        <v>East Lancashire Hospitals NHS Trust</v>
      </c>
      <c r="E128" s="35">
        <v>226</v>
      </c>
      <c r="F128" s="20">
        <v>0.13274335861206049</v>
      </c>
      <c r="G128" s="20">
        <v>0.24336282908916471</v>
      </c>
      <c r="H128" s="20">
        <v>0.42920354008674622</v>
      </c>
      <c r="I128" s="20">
        <v>0.1946902722120285</v>
      </c>
      <c r="J128" s="20">
        <v>9.0909093618392944E-2</v>
      </c>
      <c r="K128" s="20">
        <v>0.21717171370983121</v>
      </c>
      <c r="L128" s="20">
        <v>0.22727273404598239</v>
      </c>
      <c r="M128" s="20">
        <v>0.46464645862579351</v>
      </c>
      <c r="N128" s="20">
        <v>0.42253521084785461</v>
      </c>
      <c r="O128" s="20">
        <v>0.30985915660858149</v>
      </c>
      <c r="P128" s="20">
        <v>0.14084507524967191</v>
      </c>
      <c r="Q128" s="20">
        <v>0.1126760542392731</v>
      </c>
      <c r="R128" s="20">
        <v>1.408450677990913E-2</v>
      </c>
      <c r="S128" s="20">
        <v>0.3097345232963562</v>
      </c>
      <c r="T128" s="20">
        <v>0.19026549160480499</v>
      </c>
      <c r="U128" s="20">
        <v>0.13716813921928411</v>
      </c>
      <c r="V128" s="20">
        <v>0.24336282908916471</v>
      </c>
      <c r="W128" s="20">
        <v>0.1194690242409706</v>
      </c>
      <c r="Z128" s="78"/>
      <c r="AA128" s="78"/>
      <c r="AB128" s="78"/>
      <c r="AC128" s="78"/>
    </row>
    <row r="129" spans="1:29" s="9" customFormat="1" x14ac:dyDescent="0.35">
      <c r="A129" s="9" t="s">
        <v>5</v>
      </c>
      <c r="B129" s="9" t="str">
        <f>VLOOKUP(C129,'Organisation names'!$B$4:$E$130,4,FALSE)</f>
        <v>West Midlands</v>
      </c>
      <c r="C129" s="9" t="s">
        <v>130</v>
      </c>
      <c r="D129" s="9" t="str">
        <f>VLOOKUP(C129,'Organisation names'!$B$4:$E$130,2,FALSE)</f>
        <v>Shrewsbury and Telford Hospital NHS Trust</v>
      </c>
      <c r="E129" s="35">
        <v>146</v>
      </c>
      <c r="F129" s="20">
        <v>0.1164383590221405</v>
      </c>
      <c r="G129" s="20">
        <v>0.15068493783473971</v>
      </c>
      <c r="H129" s="20">
        <v>0.36986300349235529</v>
      </c>
      <c r="I129" s="20">
        <v>0.36301368474960333</v>
      </c>
      <c r="J129" s="20">
        <v>7.8740157186985016E-2</v>
      </c>
      <c r="K129" s="20">
        <v>0.1496063023805618</v>
      </c>
      <c r="L129" s="20">
        <v>0.18897637724876401</v>
      </c>
      <c r="M129" s="20">
        <v>0.58267718553543091</v>
      </c>
      <c r="N129" s="20">
        <v>0.40458014607429499</v>
      </c>
      <c r="O129" s="20">
        <v>0.29007634520530701</v>
      </c>
      <c r="P129" s="20">
        <v>0.152671754360199</v>
      </c>
      <c r="Q129" s="20">
        <v>0.12977099418640139</v>
      </c>
      <c r="R129" s="20">
        <v>2.2900763899087909E-2</v>
      </c>
      <c r="S129" s="20">
        <v>8.2191780209541321E-2</v>
      </c>
      <c r="T129" s="20">
        <v>0.23287671804428101</v>
      </c>
      <c r="U129" s="20">
        <v>0.28082191944122309</v>
      </c>
      <c r="V129" s="20">
        <v>0.25342464447021479</v>
      </c>
      <c r="W129" s="20">
        <v>0.15068493783473971</v>
      </c>
      <c r="Z129" s="78"/>
      <c r="AA129" s="78"/>
      <c r="AB129" s="78"/>
      <c r="AC129" s="78"/>
    </row>
    <row r="130" spans="1:29" s="9" customFormat="1" x14ac:dyDescent="0.35">
      <c r="A130" s="9" t="s">
        <v>5</v>
      </c>
      <c r="B130" s="9" t="str">
        <f>VLOOKUP(C130,'Organisation names'!$B$4:$E$130,4,FALSE)</f>
        <v>RM Partners West London</v>
      </c>
      <c r="C130" s="9" t="s">
        <v>131</v>
      </c>
      <c r="D130" s="9" t="str">
        <f>VLOOKUP(C130,'Organisation names'!$B$4:$E$130,2,FALSE)</f>
        <v>Imperial College Healthcare NHS Trust</v>
      </c>
      <c r="E130" s="35">
        <v>188</v>
      </c>
      <c r="F130" s="20">
        <v>0.18617020547389981</v>
      </c>
      <c r="G130" s="20">
        <v>0.23404255509376529</v>
      </c>
      <c r="H130" s="20">
        <v>0.37765958905220032</v>
      </c>
      <c r="I130" s="20">
        <v>0.2021276652812958</v>
      </c>
      <c r="J130" s="20">
        <v>0.12162162363529209</v>
      </c>
      <c r="K130" s="20">
        <v>0.14864864945411679</v>
      </c>
      <c r="L130" s="20">
        <v>0.27027025818824768</v>
      </c>
      <c r="M130" s="20">
        <v>0.45945945382118231</v>
      </c>
      <c r="N130" s="20">
        <v>0.33870968222618097</v>
      </c>
      <c r="O130" s="20">
        <v>0.41935482621192932</v>
      </c>
      <c r="P130" s="20">
        <v>0.17741934955120089</v>
      </c>
      <c r="Q130" s="20">
        <v>4.8387095332145691E-2</v>
      </c>
      <c r="R130" s="20">
        <v>1.61290317773819E-2</v>
      </c>
      <c r="S130" s="20">
        <v>0.18085105717182159</v>
      </c>
      <c r="T130" s="20">
        <v>0.26063829660415649</v>
      </c>
      <c r="U130" s="20">
        <v>0.19148936867713931</v>
      </c>
      <c r="V130" s="20">
        <v>0.25</v>
      </c>
      <c r="W130" s="20">
        <v>0.1170212775468826</v>
      </c>
      <c r="Z130" s="78"/>
      <c r="AA130" s="78"/>
      <c r="AB130" s="78"/>
      <c r="AC130" s="78"/>
    </row>
    <row r="131" spans="1:29" s="9" customFormat="1" x14ac:dyDescent="0.35">
      <c r="A131" s="9" t="s">
        <v>5</v>
      </c>
      <c r="B131" s="9" t="str">
        <f>VLOOKUP(C131,'Organisation names'!$B$4:$E$130,4,FALSE)</f>
        <v>Surrey and Sussex</v>
      </c>
      <c r="C131" s="9" t="s">
        <v>132</v>
      </c>
      <c r="D131" s="9" t="str">
        <f>VLOOKUP(C131,'Organisation names'!$B$4:$E$130,2,FALSE)</f>
        <v>University Hospitals Sussex NHS Foundation Trust</v>
      </c>
      <c r="E131" s="35">
        <v>384</v>
      </c>
      <c r="F131" s="20">
        <v>0.140625</v>
      </c>
      <c r="G131" s="20">
        <v>0.1796875</v>
      </c>
      <c r="H131" s="20">
        <v>0.3333333432674408</v>
      </c>
      <c r="I131" s="20">
        <v>0.3463541567325592</v>
      </c>
      <c r="J131" s="20">
        <v>6.0283686965703957E-2</v>
      </c>
      <c r="K131" s="20">
        <v>0.14184397459030151</v>
      </c>
      <c r="L131" s="20">
        <v>0.13475176692008969</v>
      </c>
      <c r="M131" s="20">
        <v>0.6631205677986145</v>
      </c>
      <c r="N131" s="20">
        <v>0.3177570104598999</v>
      </c>
      <c r="O131" s="20">
        <v>0.35514017939567571</v>
      </c>
      <c r="P131" s="20">
        <v>0.200934574007988</v>
      </c>
      <c r="Q131" s="20">
        <v>0.1074766367673874</v>
      </c>
      <c r="R131" s="20">
        <v>1.869158819317818E-2</v>
      </c>
      <c r="S131" s="20">
        <v>5.9895832091569901E-2</v>
      </c>
      <c r="T131" s="20">
        <v>0.1328125</v>
      </c>
      <c r="U131" s="20">
        <v>0.2760416567325592</v>
      </c>
      <c r="V131" s="20">
        <v>0.2734375</v>
      </c>
      <c r="W131" s="20">
        <v>0.2578125</v>
      </c>
      <c r="Z131" s="78"/>
      <c r="AA131" s="78"/>
      <c r="AB131" s="78"/>
      <c r="AC131" s="78"/>
    </row>
    <row r="132" spans="1:29" s="13" customFormat="1" x14ac:dyDescent="0.35">
      <c r="F132" s="14"/>
      <c r="G132" s="14"/>
      <c r="H132" s="14"/>
      <c r="I132" s="14"/>
      <c r="J132" s="14"/>
      <c r="K132" s="14"/>
      <c r="L132" s="14"/>
      <c r="M132" s="14"/>
      <c r="N132" s="14"/>
      <c r="O132" s="14"/>
      <c r="P132" s="14"/>
      <c r="Q132" s="14"/>
      <c r="R132" s="14"/>
      <c r="S132" s="14"/>
      <c r="T132" s="14"/>
      <c r="U132" s="14"/>
      <c r="V132" s="14"/>
      <c r="W132" s="14"/>
    </row>
    <row r="133" spans="1:29" s="9" customFormat="1" x14ac:dyDescent="0.35">
      <c r="B133" s="19" t="s">
        <v>300</v>
      </c>
      <c r="C133" s="19" t="s">
        <v>301</v>
      </c>
    </row>
    <row r="134" spans="1:29" s="9" customFormat="1" x14ac:dyDescent="0.35">
      <c r="B134" s="19" t="s">
        <v>142</v>
      </c>
      <c r="C134" s="79" t="s">
        <v>733</v>
      </c>
    </row>
    <row r="135" spans="1:29" s="9" customFormat="1" x14ac:dyDescent="0.35">
      <c r="B135" s="19" t="s">
        <v>337</v>
      </c>
      <c r="C135" s="19" t="s">
        <v>338</v>
      </c>
    </row>
    <row r="136" spans="1:29" s="9" customFormat="1" x14ac:dyDescent="0.35">
      <c r="B136" s="23" t="s">
        <v>339</v>
      </c>
      <c r="C136" s="79" t="s">
        <v>732</v>
      </c>
    </row>
    <row r="137" spans="1:29" s="9" customFormat="1" x14ac:dyDescent="0.35">
      <c r="C137" s="22"/>
    </row>
    <row r="138" spans="1:29" s="9" customFormat="1" x14ac:dyDescent="0.35"/>
    <row r="139" spans="1:29" s="9" customFormat="1" x14ac:dyDescent="0.35"/>
    <row r="140" spans="1:29" s="9" customFormat="1" x14ac:dyDescent="0.35"/>
    <row r="141" spans="1:29" s="9" customFormat="1" x14ac:dyDescent="0.35"/>
    <row r="142" spans="1:29" s="9" customFormat="1" x14ac:dyDescent="0.35"/>
    <row r="143" spans="1:29" s="9" customFormat="1" x14ac:dyDescent="0.35"/>
    <row r="144" spans="1:29" s="9" customFormat="1" x14ac:dyDescent="0.35"/>
    <row r="145" s="9" customFormat="1" x14ac:dyDescent="0.35"/>
  </sheetData>
  <mergeCells count="5">
    <mergeCell ref="B9:D9"/>
    <mergeCell ref="J7:M7"/>
    <mergeCell ref="N7:R7"/>
    <mergeCell ref="F7:I7"/>
    <mergeCell ref="S7:W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6"/>
  <sheetViews>
    <sheetView zoomScaleNormal="100" workbookViewId="0"/>
  </sheetViews>
  <sheetFormatPr defaultRowHeight="14.5" x14ac:dyDescent="0.35"/>
  <cols>
    <col min="1" max="1" width="11.7265625" customWidth="1"/>
    <col min="2" max="2" width="38.7265625" customWidth="1"/>
    <col min="3" max="3" width="17.7265625" customWidth="1"/>
    <col min="4" max="7" width="8.7265625" customWidth="1"/>
    <col min="8" max="16" width="10.26953125" customWidth="1"/>
  </cols>
  <sheetData>
    <row r="1" spans="1:21" x14ac:dyDescent="0.35">
      <c r="A1" s="61"/>
    </row>
    <row r="2" spans="1:21" ht="21" x14ac:dyDescent="0.5">
      <c r="A2" s="1" t="s">
        <v>343</v>
      </c>
    </row>
    <row r="3" spans="1:21" x14ac:dyDescent="0.35">
      <c r="B3" s="9" t="s">
        <v>738</v>
      </c>
    </row>
    <row r="4" spans="1:21" x14ac:dyDescent="0.35">
      <c r="B4" s="9" t="s">
        <v>334</v>
      </c>
    </row>
    <row r="5" spans="1:21" x14ac:dyDescent="0.35">
      <c r="B5" s="9" t="s">
        <v>336</v>
      </c>
    </row>
    <row r="6" spans="1:21" x14ac:dyDescent="0.35">
      <c r="B6" s="9" t="s">
        <v>549</v>
      </c>
    </row>
    <row r="8" spans="1:21" x14ac:dyDescent="0.35">
      <c r="A8" s="9"/>
      <c r="B8" s="9"/>
      <c r="C8" s="9"/>
      <c r="D8" s="95" t="s">
        <v>299</v>
      </c>
      <c r="E8" s="95"/>
      <c r="F8" s="95"/>
      <c r="G8" s="95"/>
      <c r="H8" s="95" t="s">
        <v>607</v>
      </c>
      <c r="I8" s="95"/>
      <c r="J8" s="95"/>
      <c r="K8" s="95"/>
      <c r="L8" s="95" t="s">
        <v>608</v>
      </c>
      <c r="M8" s="95"/>
      <c r="N8" s="95"/>
      <c r="O8" s="95"/>
      <c r="P8" s="95"/>
      <c r="Q8" s="95" t="s">
        <v>294</v>
      </c>
      <c r="R8" s="95"/>
      <c r="S8" s="95"/>
      <c r="T8" s="95"/>
      <c r="U8" s="95"/>
    </row>
    <row r="9" spans="1:21" s="2" customFormat="1" ht="43.5" x14ac:dyDescent="0.35">
      <c r="A9" s="3" t="s">
        <v>2</v>
      </c>
      <c r="B9" s="3" t="s">
        <v>1</v>
      </c>
      <c r="C9" s="28" t="s">
        <v>135</v>
      </c>
      <c r="D9" s="29" t="s">
        <v>290</v>
      </c>
      <c r="E9" s="29" t="s">
        <v>291</v>
      </c>
      <c r="F9" s="29" t="s">
        <v>292</v>
      </c>
      <c r="G9" s="29" t="s">
        <v>293</v>
      </c>
      <c r="H9" s="30" t="s">
        <v>286</v>
      </c>
      <c r="I9" s="30" t="s">
        <v>287</v>
      </c>
      <c r="J9" s="30" t="s">
        <v>288</v>
      </c>
      <c r="K9" s="30" t="s">
        <v>289</v>
      </c>
      <c r="L9" s="29" t="s">
        <v>297</v>
      </c>
      <c r="M9" s="29">
        <v>1</v>
      </c>
      <c r="N9" s="29">
        <v>2</v>
      </c>
      <c r="O9" s="29">
        <v>3</v>
      </c>
      <c r="P9" s="29" t="s">
        <v>298</v>
      </c>
      <c r="Q9" s="29" t="s">
        <v>295</v>
      </c>
      <c r="R9" s="29">
        <v>2</v>
      </c>
      <c r="S9" s="29">
        <v>3</v>
      </c>
      <c r="T9" s="29">
        <v>4</v>
      </c>
      <c r="U9" s="29" t="s">
        <v>296</v>
      </c>
    </row>
    <row r="10" spans="1:21" s="5" customFormat="1" x14ac:dyDescent="0.35">
      <c r="A10" s="10" t="s">
        <v>5</v>
      </c>
      <c r="B10" s="31" t="s">
        <v>6</v>
      </c>
      <c r="C10" s="32">
        <v>19308</v>
      </c>
      <c r="D10" s="33">
        <v>0.13</v>
      </c>
      <c r="E10" s="33">
        <v>0.21</v>
      </c>
      <c r="F10" s="33">
        <v>0.35</v>
      </c>
      <c r="G10" s="33">
        <v>0.31</v>
      </c>
      <c r="H10" s="34">
        <v>0.12</v>
      </c>
      <c r="I10" s="34">
        <v>0.13</v>
      </c>
      <c r="J10" s="34">
        <v>0.16</v>
      </c>
      <c r="K10" s="34">
        <v>0.59</v>
      </c>
      <c r="L10" s="34">
        <v>0.36</v>
      </c>
      <c r="M10" s="34">
        <v>0.32</v>
      </c>
      <c r="N10" s="34">
        <v>0.17</v>
      </c>
      <c r="O10" s="34">
        <v>0.12</v>
      </c>
      <c r="P10" s="34">
        <v>0.03</v>
      </c>
      <c r="Q10" s="34">
        <v>0.17</v>
      </c>
      <c r="R10" s="34">
        <v>0.19</v>
      </c>
      <c r="S10" s="34">
        <v>0.21</v>
      </c>
      <c r="T10" s="34">
        <v>0.22</v>
      </c>
      <c r="U10" s="34">
        <v>0.21</v>
      </c>
    </row>
    <row r="11" spans="1:21" x14ac:dyDescent="0.35">
      <c r="A11" s="9" t="s">
        <v>5</v>
      </c>
      <c r="B11" s="9" t="s">
        <v>145</v>
      </c>
      <c r="C11" s="35">
        <v>908</v>
      </c>
      <c r="D11" s="20">
        <v>0.13986784219741821</v>
      </c>
      <c r="E11" s="20">
        <v>0.19713656604290011</v>
      </c>
      <c r="F11" s="20">
        <v>0.36013215780258179</v>
      </c>
      <c r="G11" s="20">
        <v>0.30286344885826111</v>
      </c>
      <c r="H11" s="20">
        <v>8.7312415242195129E-2</v>
      </c>
      <c r="I11" s="20">
        <v>0.13778990507125849</v>
      </c>
      <c r="J11" s="20">
        <v>0.20327422022819519</v>
      </c>
      <c r="K11" s="20">
        <v>0.57162344455718994</v>
      </c>
      <c r="L11" s="20">
        <v>0.3839285671710968</v>
      </c>
      <c r="M11" s="20">
        <v>0.3407738208770752</v>
      </c>
      <c r="N11" s="20">
        <v>0.1770833283662796</v>
      </c>
      <c r="O11" s="20">
        <v>8.9285716414451599E-2</v>
      </c>
      <c r="P11" s="20">
        <v>8.9285718277096748E-3</v>
      </c>
      <c r="Q11" s="20">
        <v>0.32268723845481873</v>
      </c>
      <c r="R11" s="20">
        <v>0.15638767182826999</v>
      </c>
      <c r="S11" s="20">
        <v>0.1629955917596817</v>
      </c>
      <c r="T11" s="20">
        <v>0.16740088164806369</v>
      </c>
      <c r="U11" s="20">
        <v>0.19052863121032709</v>
      </c>
    </row>
    <row r="12" spans="1:21" x14ac:dyDescent="0.35">
      <c r="A12" s="9" t="s">
        <v>5</v>
      </c>
      <c r="B12" s="9" t="s">
        <v>146</v>
      </c>
      <c r="C12" s="35">
        <v>1489</v>
      </c>
      <c r="D12" s="20">
        <v>0.1396910697221756</v>
      </c>
      <c r="E12" s="20">
        <v>0.20349228382110601</v>
      </c>
      <c r="F12" s="20">
        <v>0.36937540769577032</v>
      </c>
      <c r="G12" s="20">
        <v>0.28744122385978699</v>
      </c>
      <c r="H12" s="20">
        <v>0.1035598739981651</v>
      </c>
      <c r="I12" s="20">
        <v>0.1003236249089241</v>
      </c>
      <c r="J12" s="20">
        <v>0.1208198517560959</v>
      </c>
      <c r="K12" s="20">
        <v>0.67529666423797607</v>
      </c>
      <c r="L12" s="20">
        <v>0.41736695170402532</v>
      </c>
      <c r="M12" s="20">
        <v>0.30812326073646551</v>
      </c>
      <c r="N12" s="20">
        <v>0.1428571492433548</v>
      </c>
      <c r="O12" s="20">
        <v>0.11344537883996959</v>
      </c>
      <c r="P12" s="20">
        <v>1.8207283690571782E-2</v>
      </c>
      <c r="Q12" s="20">
        <v>0.14506380259990689</v>
      </c>
      <c r="R12" s="20">
        <v>0.18401612341403961</v>
      </c>
      <c r="S12" s="20">
        <v>0.19274680316448209</v>
      </c>
      <c r="T12" s="20">
        <v>0.2478173226118088</v>
      </c>
      <c r="U12" s="20">
        <v>0.2303559482097626</v>
      </c>
    </row>
    <row r="13" spans="1:21" x14ac:dyDescent="0.35">
      <c r="A13" s="9" t="s">
        <v>5</v>
      </c>
      <c r="B13" s="9" t="s">
        <v>335</v>
      </c>
      <c r="C13" s="35">
        <v>2177</v>
      </c>
      <c r="D13" s="20">
        <v>0.1065686717629433</v>
      </c>
      <c r="E13" s="20">
        <v>0.19660082459449771</v>
      </c>
      <c r="F13" s="20">
        <v>0.3546164333820343</v>
      </c>
      <c r="G13" s="20">
        <v>0.34221404790878301</v>
      </c>
      <c r="H13" s="20">
        <v>0.1189073398709297</v>
      </c>
      <c r="I13" s="20">
        <v>0.1103374361991882</v>
      </c>
      <c r="J13" s="20">
        <v>0.15907873213291171</v>
      </c>
      <c r="K13" s="20">
        <v>0.61167651414871216</v>
      </c>
      <c r="L13" s="20">
        <v>0.39620938897132868</v>
      </c>
      <c r="M13" s="20">
        <v>0.2861010730266571</v>
      </c>
      <c r="N13" s="20">
        <v>0.1777978390455246</v>
      </c>
      <c r="O13" s="20">
        <v>0.1191335767507553</v>
      </c>
      <c r="P13" s="20">
        <v>2.0758122205734249E-2</v>
      </c>
      <c r="Q13" s="20">
        <v>9.5084980130195618E-2</v>
      </c>
      <c r="R13" s="20">
        <v>0.15847496688365939</v>
      </c>
      <c r="S13" s="20">
        <v>0.2576940655708313</v>
      </c>
      <c r="T13" s="20">
        <v>0.24483233690261841</v>
      </c>
      <c r="U13" s="20">
        <v>0.24391363561153409</v>
      </c>
    </row>
    <row r="14" spans="1:21" x14ac:dyDescent="0.35">
      <c r="A14" s="9" t="s">
        <v>5</v>
      </c>
      <c r="B14" s="9" t="s">
        <v>147</v>
      </c>
      <c r="C14" s="35">
        <v>934</v>
      </c>
      <c r="D14" s="20">
        <v>0.12526766955852511</v>
      </c>
      <c r="E14" s="20">
        <v>0.23019272089004519</v>
      </c>
      <c r="F14" s="20">
        <v>0.36937901377677917</v>
      </c>
      <c r="G14" s="20">
        <v>0.27516061067581182</v>
      </c>
      <c r="H14" s="20">
        <v>0.113720640540123</v>
      </c>
      <c r="I14" s="20">
        <v>0.14091470837593079</v>
      </c>
      <c r="J14" s="20">
        <v>0.18788628280162811</v>
      </c>
      <c r="K14" s="20">
        <v>0.55747836828231812</v>
      </c>
      <c r="L14" s="20">
        <v>0.1838487982749939</v>
      </c>
      <c r="M14" s="20">
        <v>0.46048110723495478</v>
      </c>
      <c r="N14" s="20">
        <v>0.2164948433637619</v>
      </c>
      <c r="O14" s="20">
        <v>0.1219931244850159</v>
      </c>
      <c r="P14" s="20">
        <v>1.71821303665638E-2</v>
      </c>
      <c r="Q14" s="20">
        <v>0.29550319910049438</v>
      </c>
      <c r="R14" s="20">
        <v>0.1884368360042572</v>
      </c>
      <c r="S14" s="20">
        <v>0.14882226288318631</v>
      </c>
      <c r="T14" s="20">
        <v>0.2152034193277359</v>
      </c>
      <c r="U14" s="20">
        <v>0.15203426778316501</v>
      </c>
    </row>
    <row r="15" spans="1:21" x14ac:dyDescent="0.35">
      <c r="A15" s="9" t="s">
        <v>5</v>
      </c>
      <c r="B15" s="9" t="s">
        <v>148</v>
      </c>
      <c r="C15" s="35">
        <v>608</v>
      </c>
      <c r="D15" s="20">
        <v>8.5526317358016968E-2</v>
      </c>
      <c r="E15" s="20">
        <v>0.23519736528396609</v>
      </c>
      <c r="F15" s="20">
        <v>0.38486841320991522</v>
      </c>
      <c r="G15" s="20">
        <v>0.29440790414810181</v>
      </c>
      <c r="H15" s="20">
        <v>0.14052952826023099</v>
      </c>
      <c r="I15" s="20">
        <v>0.11608961224555971</v>
      </c>
      <c r="J15" s="20">
        <v>0.12627291679382319</v>
      </c>
      <c r="K15" s="20">
        <v>0.61710792779922485</v>
      </c>
      <c r="L15" s="20">
        <v>0.27920228242874151</v>
      </c>
      <c r="M15" s="20">
        <v>0.2905983030796051</v>
      </c>
      <c r="N15" s="20">
        <v>0.23076923191547391</v>
      </c>
      <c r="O15" s="20">
        <v>0.15099714696407321</v>
      </c>
      <c r="P15" s="20">
        <v>4.8433046787977219E-2</v>
      </c>
      <c r="Q15" s="20">
        <v>0.1809210479259491</v>
      </c>
      <c r="R15" s="20">
        <v>0.1940789520740509</v>
      </c>
      <c r="S15" s="20">
        <v>0.20065788924694061</v>
      </c>
      <c r="T15" s="20">
        <v>0.2121710479259491</v>
      </c>
      <c r="U15" s="20">
        <v>0.2121710479259491</v>
      </c>
    </row>
    <row r="16" spans="1:21" x14ac:dyDescent="0.35">
      <c r="A16" s="9" t="s">
        <v>5</v>
      </c>
      <c r="B16" s="9" t="s">
        <v>149</v>
      </c>
      <c r="C16" s="35">
        <v>592</v>
      </c>
      <c r="D16" s="20">
        <v>0.12162162363529209</v>
      </c>
      <c r="E16" s="20">
        <v>0.2145270258188248</v>
      </c>
      <c r="F16" s="20">
        <v>0.37162160873413091</v>
      </c>
      <c r="G16" s="20">
        <v>0.29222974181175232</v>
      </c>
      <c r="H16" s="20">
        <v>6.8883612751960754E-2</v>
      </c>
      <c r="I16" s="20">
        <v>0.1140142530202866</v>
      </c>
      <c r="J16" s="20">
        <v>0.1068883612751961</v>
      </c>
      <c r="K16" s="20">
        <v>0.71021378040313721</v>
      </c>
      <c r="L16" s="20">
        <v>0.3467048704624176</v>
      </c>
      <c r="M16" s="20">
        <v>0.28939828276634222</v>
      </c>
      <c r="N16" s="20">
        <v>0.163323774933815</v>
      </c>
      <c r="O16" s="20">
        <v>0.17191977798938751</v>
      </c>
      <c r="P16" s="20">
        <v>2.8653295710682869E-2</v>
      </c>
      <c r="Q16" s="20">
        <v>0.13006757199764249</v>
      </c>
      <c r="R16" s="20">
        <v>0.17398647964000699</v>
      </c>
      <c r="S16" s="20">
        <v>0.21790540218353269</v>
      </c>
      <c r="T16" s="20">
        <v>0.25506755709648132</v>
      </c>
      <c r="U16" s="20">
        <v>0.2229729741811752</v>
      </c>
    </row>
    <row r="17" spans="1:21" x14ac:dyDescent="0.35">
      <c r="A17" s="9" t="s">
        <v>5</v>
      </c>
      <c r="B17" s="9" t="s">
        <v>150</v>
      </c>
      <c r="C17" s="35">
        <v>542</v>
      </c>
      <c r="D17" s="20">
        <v>0.127306267619133</v>
      </c>
      <c r="E17" s="20">
        <v>0.25092250108718872</v>
      </c>
      <c r="F17" s="20">
        <v>0.361623615026474</v>
      </c>
      <c r="G17" s="20">
        <v>0.26014760136604309</v>
      </c>
      <c r="H17" s="20">
        <v>6.8376071751117706E-2</v>
      </c>
      <c r="I17" s="20">
        <v>0.14102564752101901</v>
      </c>
      <c r="J17" s="20">
        <v>0.2115384638309479</v>
      </c>
      <c r="K17" s="20">
        <v>0.57905983924865723</v>
      </c>
      <c r="L17" s="20">
        <v>0.35904255509376531</v>
      </c>
      <c r="M17" s="20">
        <v>0.30851063132286072</v>
      </c>
      <c r="N17" s="20">
        <v>0.1781914830207825</v>
      </c>
      <c r="O17" s="20">
        <v>0.1090425550937653</v>
      </c>
      <c r="P17" s="20">
        <v>4.5212764292955399E-2</v>
      </c>
      <c r="Q17" s="20">
        <v>0.24538744986057279</v>
      </c>
      <c r="R17" s="20">
        <v>0.18265682458877561</v>
      </c>
      <c r="S17" s="20">
        <v>0.1771217733621597</v>
      </c>
      <c r="T17" s="20">
        <v>0.23062731325626371</v>
      </c>
      <c r="U17" s="20">
        <v>0.16420663893222809</v>
      </c>
    </row>
    <row r="18" spans="1:21" x14ac:dyDescent="0.35">
      <c r="A18" s="9" t="s">
        <v>5</v>
      </c>
      <c r="B18" s="9" t="s">
        <v>151</v>
      </c>
      <c r="C18" s="35">
        <v>500</v>
      </c>
      <c r="D18" s="20">
        <v>0.18999999761581421</v>
      </c>
      <c r="E18" s="20">
        <v>0.22400000691413879</v>
      </c>
      <c r="F18" s="20">
        <v>0.33399999141693121</v>
      </c>
      <c r="G18" s="20">
        <v>0.25200000405311579</v>
      </c>
      <c r="H18" s="20">
        <v>9.6045196056365967E-2</v>
      </c>
      <c r="I18" s="20">
        <v>0.1412429362535477</v>
      </c>
      <c r="J18" s="20">
        <v>0.1016949117183685</v>
      </c>
      <c r="K18" s="20">
        <v>0.66101694107055664</v>
      </c>
      <c r="L18" s="20">
        <v>0.46551725268363953</v>
      </c>
      <c r="M18" s="20">
        <v>0.27586206793785101</v>
      </c>
      <c r="N18" s="20">
        <v>0.17241379618644709</v>
      </c>
      <c r="O18" s="20">
        <v>6.8965516984462738E-2</v>
      </c>
      <c r="P18" s="20">
        <v>1.7241379246115681E-2</v>
      </c>
      <c r="Q18" s="20">
        <v>0.14000000059604639</v>
      </c>
      <c r="R18" s="20">
        <v>0.23800000548362729</v>
      </c>
      <c r="S18" s="20">
        <v>0.24199999868869779</v>
      </c>
      <c r="T18" s="20">
        <v>0.2080000042915344</v>
      </c>
      <c r="U18" s="20">
        <v>0.17200000584125519</v>
      </c>
    </row>
    <row r="19" spans="1:21" x14ac:dyDescent="0.35">
      <c r="A19" s="9" t="s">
        <v>5</v>
      </c>
      <c r="B19" s="9" t="s">
        <v>152</v>
      </c>
      <c r="C19" s="35">
        <v>392</v>
      </c>
      <c r="D19" s="20">
        <v>0.20918367803096771</v>
      </c>
      <c r="E19" s="20">
        <v>0.2219387739896774</v>
      </c>
      <c r="F19" s="20">
        <v>0.31632652878761292</v>
      </c>
      <c r="G19" s="20">
        <v>0.25255101919174189</v>
      </c>
      <c r="H19" s="20">
        <v>0.115384615957737</v>
      </c>
      <c r="I19" s="20">
        <v>0.1346153914928436</v>
      </c>
      <c r="J19" s="20">
        <v>0.16923077404499051</v>
      </c>
      <c r="K19" s="20">
        <v>0.58076924085617065</v>
      </c>
      <c r="L19" s="20">
        <v>0.37704917788505549</v>
      </c>
      <c r="M19" s="20">
        <v>0.37704917788505549</v>
      </c>
      <c r="N19" s="20">
        <v>9.8360657691955566E-2</v>
      </c>
      <c r="O19" s="20">
        <v>0.1311475336551666</v>
      </c>
      <c r="P19" s="20">
        <v>1.6393441706895832E-2</v>
      </c>
      <c r="Q19" s="20">
        <v>0.2219387739896774</v>
      </c>
      <c r="R19" s="20">
        <v>0.30867347121238708</v>
      </c>
      <c r="S19" s="20">
        <v>0.2244897931814194</v>
      </c>
      <c r="T19" s="20">
        <v>0.1505102068185806</v>
      </c>
      <c r="U19" s="20">
        <v>9.4387754797935486E-2</v>
      </c>
    </row>
    <row r="20" spans="1:21" x14ac:dyDescent="0.35">
      <c r="A20" s="9" t="s">
        <v>5</v>
      </c>
      <c r="B20" s="9" t="s">
        <v>153</v>
      </c>
      <c r="C20" s="35">
        <v>1219</v>
      </c>
      <c r="D20" s="20">
        <v>0.1173092722892761</v>
      </c>
      <c r="E20" s="20">
        <v>0.24364233016967771</v>
      </c>
      <c r="F20" s="20">
        <v>0.32813781499862671</v>
      </c>
      <c r="G20" s="20">
        <v>0.31091058254241938</v>
      </c>
      <c r="H20" s="20">
        <v>0.1136600598692894</v>
      </c>
      <c r="I20" s="20">
        <v>0.1355578750371933</v>
      </c>
      <c r="J20" s="20">
        <v>0.13972888886928561</v>
      </c>
      <c r="K20" s="20">
        <v>0.61105316877365112</v>
      </c>
      <c r="L20" s="20">
        <v>0.29331684112548828</v>
      </c>
      <c r="M20" s="20">
        <v>0.37128713726997381</v>
      </c>
      <c r="N20" s="20">
        <v>0.17698019742965701</v>
      </c>
      <c r="O20" s="20">
        <v>0.13861386477947241</v>
      </c>
      <c r="P20" s="20">
        <v>1.9801979884505268E-2</v>
      </c>
      <c r="Q20" s="20">
        <v>0.27809679508209229</v>
      </c>
      <c r="R20" s="20">
        <v>0.23379819095134741</v>
      </c>
      <c r="S20" s="20">
        <v>0.19031994044780731</v>
      </c>
      <c r="T20" s="20">
        <v>0.14191961288452151</v>
      </c>
      <c r="U20" s="20">
        <v>0.1558654606342316</v>
      </c>
    </row>
    <row r="21" spans="1:21" x14ac:dyDescent="0.35">
      <c r="A21" s="9" t="s">
        <v>5</v>
      </c>
      <c r="B21" s="9" t="s">
        <v>154</v>
      </c>
      <c r="C21" s="35">
        <v>776</v>
      </c>
      <c r="D21" s="20">
        <v>9.020618349313736E-2</v>
      </c>
      <c r="E21" s="20">
        <v>0.18427835404872889</v>
      </c>
      <c r="F21" s="20">
        <v>0.37113401293754578</v>
      </c>
      <c r="G21" s="20">
        <v>0.35438144207000732</v>
      </c>
      <c r="H21" s="20">
        <v>0.1497005969285965</v>
      </c>
      <c r="I21" s="20">
        <v>0.13473053276538849</v>
      </c>
      <c r="J21" s="20">
        <v>0.121257483959198</v>
      </c>
      <c r="K21" s="20">
        <v>0.59431135654449463</v>
      </c>
      <c r="L21" s="20">
        <v>0.37690630555152888</v>
      </c>
      <c r="M21" s="20">
        <v>0.25925925374031072</v>
      </c>
      <c r="N21" s="20">
        <v>0.1895424872636795</v>
      </c>
      <c r="O21" s="20">
        <v>0.13289760053157809</v>
      </c>
      <c r="P21" s="20">
        <v>4.139433428645134E-2</v>
      </c>
      <c r="Q21" s="20">
        <v>0.10567010194063189</v>
      </c>
      <c r="R21" s="20">
        <v>0.27835050225257868</v>
      </c>
      <c r="S21" s="20">
        <v>0.29896906018257141</v>
      </c>
      <c r="T21" s="20">
        <v>0.19974227249622339</v>
      </c>
      <c r="U21" s="20">
        <v>0.1172680407762527</v>
      </c>
    </row>
    <row r="22" spans="1:21" x14ac:dyDescent="0.35">
      <c r="A22" s="9" t="s">
        <v>5</v>
      </c>
      <c r="B22" s="9" t="s">
        <v>155</v>
      </c>
      <c r="C22" s="35">
        <v>925</v>
      </c>
      <c r="D22" s="20">
        <v>0.16648648679256439</v>
      </c>
      <c r="E22" s="20">
        <v>0.2043243199586868</v>
      </c>
      <c r="F22" s="20">
        <v>0.32972973585128779</v>
      </c>
      <c r="G22" s="20">
        <v>0.29945945739746088</v>
      </c>
      <c r="H22" s="20">
        <v>0.1021194607019424</v>
      </c>
      <c r="I22" s="20">
        <v>0.1175337210297585</v>
      </c>
      <c r="J22" s="20">
        <v>0.21001926064491269</v>
      </c>
      <c r="K22" s="20">
        <v>0.57032757997512817</v>
      </c>
      <c r="L22" s="20">
        <v>0.26201921701431269</v>
      </c>
      <c r="M22" s="20">
        <v>0.42067307233810419</v>
      </c>
      <c r="N22" s="20">
        <v>0.16826923191547391</v>
      </c>
      <c r="O22" s="20">
        <v>0.1177884638309479</v>
      </c>
      <c r="P22" s="20">
        <v>3.125E-2</v>
      </c>
      <c r="Q22" s="20">
        <v>9.5135137438774109E-2</v>
      </c>
      <c r="R22" s="20">
        <v>0.24432432651519781</v>
      </c>
      <c r="S22" s="20">
        <v>0.20108108222484589</v>
      </c>
      <c r="T22" s="20">
        <v>0.21729730069637301</v>
      </c>
      <c r="U22" s="20">
        <v>0.24216216802597049</v>
      </c>
    </row>
    <row r="23" spans="1:21" x14ac:dyDescent="0.35">
      <c r="A23" s="9" t="s">
        <v>5</v>
      </c>
      <c r="B23" s="9" t="s">
        <v>156</v>
      </c>
      <c r="C23" s="35">
        <v>1041</v>
      </c>
      <c r="D23" s="20">
        <v>0.1229586899280548</v>
      </c>
      <c r="E23" s="20">
        <v>0.1911623477935791</v>
      </c>
      <c r="F23" s="20">
        <v>0.35350623726844788</v>
      </c>
      <c r="G23" s="20">
        <v>0.33237272500991821</v>
      </c>
      <c r="H23" s="20">
        <v>0.14033019542694089</v>
      </c>
      <c r="I23" s="20">
        <v>0.14150942862033841</v>
      </c>
      <c r="J23" s="20">
        <v>0.11674528568983079</v>
      </c>
      <c r="K23" s="20">
        <v>0.60141509771347046</v>
      </c>
      <c r="L23" s="20">
        <v>0.34193548560142523</v>
      </c>
      <c r="M23" s="20">
        <v>0.28602150082588201</v>
      </c>
      <c r="N23" s="20">
        <v>0.2193548381328583</v>
      </c>
      <c r="O23" s="20">
        <v>0.12258064746856689</v>
      </c>
      <c r="P23" s="20">
        <v>3.0107526108622551E-2</v>
      </c>
      <c r="Q23" s="20">
        <v>7.2046108543872833E-2</v>
      </c>
      <c r="R23" s="20">
        <v>0.1402497589588165</v>
      </c>
      <c r="S23" s="20">
        <v>0.27953889966011047</v>
      </c>
      <c r="T23" s="20">
        <v>0.26128721237182623</v>
      </c>
      <c r="U23" s="20">
        <v>0.2468779981136322</v>
      </c>
    </row>
    <row r="24" spans="1:21" x14ac:dyDescent="0.35">
      <c r="A24" s="9" t="s">
        <v>5</v>
      </c>
      <c r="B24" s="9" t="s">
        <v>157</v>
      </c>
      <c r="C24" s="35">
        <v>555</v>
      </c>
      <c r="D24" s="20">
        <v>0.17117117345333099</v>
      </c>
      <c r="E24" s="20">
        <v>0.27207207679748541</v>
      </c>
      <c r="F24" s="20">
        <v>0.32972973585128779</v>
      </c>
      <c r="G24" s="20">
        <v>0.22702702879905701</v>
      </c>
      <c r="H24" s="20">
        <v>0.12686567008495331</v>
      </c>
      <c r="I24" s="20">
        <v>0.25124377012252808</v>
      </c>
      <c r="J24" s="20">
        <v>0.2313432842493057</v>
      </c>
      <c r="K24" s="20">
        <v>0.39054727554321289</v>
      </c>
      <c r="L24" s="20">
        <v>0.49090909957885742</v>
      </c>
      <c r="M24" s="20">
        <v>0.30909091234207148</v>
      </c>
      <c r="N24" s="20">
        <v>0.10909090936183929</v>
      </c>
      <c r="O24" s="20">
        <v>6.5454542636871338E-2</v>
      </c>
      <c r="P24" s="20">
        <v>2.5454545393586159E-2</v>
      </c>
      <c r="Q24" s="20">
        <v>0.1603603661060333</v>
      </c>
      <c r="R24" s="20">
        <v>0.28828829526901251</v>
      </c>
      <c r="S24" s="20">
        <v>0.21621622145175931</v>
      </c>
      <c r="T24" s="20">
        <v>0.18018017709255221</v>
      </c>
      <c r="U24" s="20">
        <v>0.15495495498180389</v>
      </c>
    </row>
    <row r="25" spans="1:21" x14ac:dyDescent="0.35">
      <c r="A25" s="9" t="s">
        <v>5</v>
      </c>
      <c r="B25" s="9" t="s">
        <v>158</v>
      </c>
      <c r="C25" s="35">
        <v>724</v>
      </c>
      <c r="D25" s="20">
        <v>0.11878453195095059</v>
      </c>
      <c r="E25" s="20">
        <v>0.20165745913982391</v>
      </c>
      <c r="F25" s="20">
        <v>0.37292817234992981</v>
      </c>
      <c r="G25" s="20">
        <v>0.30662983655929571</v>
      </c>
      <c r="H25" s="20">
        <v>0.1317494660615921</v>
      </c>
      <c r="I25" s="20">
        <v>0.1231101527810097</v>
      </c>
      <c r="J25" s="20">
        <v>0.1144708395004272</v>
      </c>
      <c r="K25" s="20">
        <v>0.63066953420639038</v>
      </c>
      <c r="L25" s="20">
        <v>0.22491349279880521</v>
      </c>
      <c r="M25" s="20">
        <v>0.32871973514556879</v>
      </c>
      <c r="N25" s="20">
        <v>0.21107266843318939</v>
      </c>
      <c r="O25" s="20">
        <v>0.17647059261798859</v>
      </c>
      <c r="P25" s="20">
        <v>5.8823529630899429E-2</v>
      </c>
      <c r="Q25" s="20">
        <v>0.30662983655929571</v>
      </c>
      <c r="R25" s="20">
        <v>0.18093922734260559</v>
      </c>
      <c r="S25" s="20">
        <v>0.1712707132101059</v>
      </c>
      <c r="T25" s="20">
        <v>0.2044198960065842</v>
      </c>
      <c r="U25" s="20">
        <v>0.13674032688140869</v>
      </c>
    </row>
    <row r="26" spans="1:21" x14ac:dyDescent="0.35">
      <c r="A26" s="9" t="s">
        <v>5</v>
      </c>
      <c r="B26" s="9" t="s">
        <v>159</v>
      </c>
      <c r="C26" s="35">
        <v>1266</v>
      </c>
      <c r="D26" s="20">
        <v>0.1279620826244354</v>
      </c>
      <c r="E26" s="20">
        <v>0.20616114139556879</v>
      </c>
      <c r="F26" s="20">
        <v>0.33491310477256769</v>
      </c>
      <c r="G26" s="20">
        <v>0.33096367120742798</v>
      </c>
      <c r="H26" s="20">
        <v>0.1196911185979843</v>
      </c>
      <c r="I26" s="20">
        <v>0.11325611174106601</v>
      </c>
      <c r="J26" s="20">
        <v>0.14671814441680911</v>
      </c>
      <c r="K26" s="20">
        <v>0.62033462524414063</v>
      </c>
      <c r="L26" s="20">
        <v>0.3928571343421936</v>
      </c>
      <c r="M26" s="20">
        <v>0.3258928656578064</v>
      </c>
      <c r="N26" s="20">
        <v>0.15625</v>
      </c>
      <c r="O26" s="20">
        <v>0.1116071417927742</v>
      </c>
      <c r="P26" s="20">
        <v>1.339285727590322E-2</v>
      </c>
      <c r="Q26" s="20">
        <v>5.4502367973327637E-2</v>
      </c>
      <c r="R26" s="20">
        <v>0.13270142674446109</v>
      </c>
      <c r="S26" s="20">
        <v>0.22906793653964999</v>
      </c>
      <c r="T26" s="20">
        <v>0.23933649063110349</v>
      </c>
      <c r="U26" s="20">
        <v>0.34439179301261902</v>
      </c>
    </row>
    <row r="27" spans="1:21" x14ac:dyDescent="0.35">
      <c r="A27" s="9" t="s">
        <v>5</v>
      </c>
      <c r="B27" s="9" t="s">
        <v>160</v>
      </c>
      <c r="C27" s="35">
        <v>668</v>
      </c>
      <c r="D27" s="20">
        <v>0.11377245187759399</v>
      </c>
      <c r="E27" s="20">
        <v>0.22604790329933169</v>
      </c>
      <c r="F27" s="20">
        <v>0.371257483959198</v>
      </c>
      <c r="G27" s="20">
        <v>0.28892216086387629</v>
      </c>
      <c r="H27" s="20">
        <v>0.15444014966487879</v>
      </c>
      <c r="I27" s="20">
        <v>0.11196911334991461</v>
      </c>
      <c r="J27" s="20">
        <v>0.15057915449142459</v>
      </c>
      <c r="K27" s="20">
        <v>0.58301156759262085</v>
      </c>
      <c r="L27" s="20">
        <v>0.41438356041908259</v>
      </c>
      <c r="M27" s="20">
        <v>0.32534247636795038</v>
      </c>
      <c r="N27" s="20">
        <v>0.1198630109429359</v>
      </c>
      <c r="O27" s="20">
        <v>0.1164383590221405</v>
      </c>
      <c r="P27" s="20">
        <v>2.3972602561116219E-2</v>
      </c>
      <c r="Q27" s="20">
        <v>3.143712505698204E-2</v>
      </c>
      <c r="R27" s="20">
        <v>9.580838680267334E-2</v>
      </c>
      <c r="S27" s="20">
        <v>0.1227544918656349</v>
      </c>
      <c r="T27" s="20">
        <v>0.29790419340133673</v>
      </c>
      <c r="U27" s="20">
        <v>0.45209580659866327</v>
      </c>
    </row>
    <row r="28" spans="1:21" x14ac:dyDescent="0.35">
      <c r="A28" s="9" t="s">
        <v>5</v>
      </c>
      <c r="B28" s="9" t="s">
        <v>161</v>
      </c>
      <c r="C28" s="35">
        <v>1038</v>
      </c>
      <c r="D28" s="20">
        <v>0.1050096303224564</v>
      </c>
      <c r="E28" s="20">
        <v>0.217726394534111</v>
      </c>
      <c r="F28" s="20">
        <v>0.35163775086402888</v>
      </c>
      <c r="G28" s="20">
        <v>0.3256261944770813</v>
      </c>
      <c r="H28" s="20">
        <v>0.1221294328570366</v>
      </c>
      <c r="I28" s="20">
        <v>0.1210855916142464</v>
      </c>
      <c r="J28" s="20">
        <v>0.1899791210889816</v>
      </c>
      <c r="K28" s="20">
        <v>0.56680583953857422</v>
      </c>
      <c r="L28" s="20">
        <v>0.42392909526824951</v>
      </c>
      <c r="M28" s="20">
        <v>0.28064993023872381</v>
      </c>
      <c r="N28" s="20">
        <v>0.16986705362796781</v>
      </c>
      <c r="O28" s="20">
        <v>9.4534710049629211E-2</v>
      </c>
      <c r="P28" s="20">
        <v>3.1019201502203941E-2</v>
      </c>
      <c r="Q28" s="20">
        <v>7.1290947496891022E-2</v>
      </c>
      <c r="R28" s="20">
        <v>0.17822736501693731</v>
      </c>
      <c r="S28" s="20">
        <v>0.22157995402812961</v>
      </c>
      <c r="T28" s="20">
        <v>0.24662813544273379</v>
      </c>
      <c r="U28" s="20">
        <v>0.28227359056472778</v>
      </c>
    </row>
    <row r="29" spans="1:21" x14ac:dyDescent="0.35">
      <c r="A29" s="9" t="s">
        <v>5</v>
      </c>
      <c r="B29" s="9" t="s">
        <v>162</v>
      </c>
      <c r="C29" s="35">
        <v>2027</v>
      </c>
      <c r="D29" s="20">
        <v>0.13024173676967621</v>
      </c>
      <c r="E29" s="20">
        <v>0.21460285782814029</v>
      </c>
      <c r="F29" s="20">
        <v>0.34977799654006958</v>
      </c>
      <c r="G29" s="20">
        <v>0.30537739396095281</v>
      </c>
      <c r="H29" s="20">
        <v>0.1253822594881058</v>
      </c>
      <c r="I29" s="20">
        <v>0.15107034146785739</v>
      </c>
      <c r="J29" s="20">
        <v>0.16146789491176611</v>
      </c>
      <c r="K29" s="20">
        <v>0.56207948923110962</v>
      </c>
      <c r="L29" s="20">
        <v>0.41125121712684631</v>
      </c>
      <c r="M29" s="20">
        <v>0.2997090220451355</v>
      </c>
      <c r="N29" s="20">
        <v>0.16682831943035131</v>
      </c>
      <c r="O29" s="20">
        <v>9.6993207931518555E-2</v>
      </c>
      <c r="P29" s="20">
        <v>2.5218235328793529E-2</v>
      </c>
      <c r="Q29" s="20">
        <v>0.23581647872924799</v>
      </c>
      <c r="R29" s="20">
        <v>0.18204241991043091</v>
      </c>
      <c r="S29" s="20">
        <v>0.21558953821659091</v>
      </c>
      <c r="T29" s="20">
        <v>0.1958559453487396</v>
      </c>
      <c r="U29" s="20">
        <v>0.17069560289382929</v>
      </c>
    </row>
    <row r="30" spans="1:21" x14ac:dyDescent="0.35">
      <c r="A30" s="9" t="s">
        <v>5</v>
      </c>
      <c r="B30" s="9" t="s">
        <v>163</v>
      </c>
      <c r="C30" s="35">
        <v>891</v>
      </c>
      <c r="D30" s="20">
        <v>0.14365881681442261</v>
      </c>
      <c r="E30" s="20">
        <v>0.2166105508804321</v>
      </c>
      <c r="F30" s="20">
        <v>0.3411896824836731</v>
      </c>
      <c r="G30" s="20">
        <v>0.29854097962379461</v>
      </c>
      <c r="H30" s="20">
        <v>0.14035087823867801</v>
      </c>
      <c r="I30" s="20">
        <v>0.12155388295650479</v>
      </c>
      <c r="J30" s="20">
        <v>0.16541352868080139</v>
      </c>
      <c r="K30" s="20">
        <v>0.572681725025177</v>
      </c>
      <c r="L30" s="20">
        <v>0.35508638620376592</v>
      </c>
      <c r="M30" s="20">
        <v>0.28598847985267639</v>
      </c>
      <c r="N30" s="20">
        <v>0.16698656976222989</v>
      </c>
      <c r="O30" s="20">
        <v>0.15547025203704831</v>
      </c>
      <c r="P30" s="20">
        <v>3.6468330770730972E-2</v>
      </c>
      <c r="Q30" s="20">
        <v>0.28395062685012817</v>
      </c>
      <c r="R30" s="20">
        <v>0.1447811424732208</v>
      </c>
      <c r="S30" s="20">
        <v>0.1930415332317352</v>
      </c>
      <c r="T30" s="20">
        <v>0.2121212184429169</v>
      </c>
      <c r="U30" s="20">
        <v>0.1661054939031601</v>
      </c>
    </row>
    <row r="31" spans="1:21" s="6" customFormat="1" x14ac:dyDescent="0.35">
      <c r="D31" s="7"/>
      <c r="E31" s="7"/>
      <c r="F31" s="7"/>
      <c r="G31" s="7"/>
      <c r="H31" s="7"/>
      <c r="I31" s="7"/>
      <c r="J31" s="7"/>
      <c r="K31" s="7"/>
      <c r="L31" s="7"/>
      <c r="M31" s="7"/>
      <c r="N31" s="7"/>
      <c r="O31" s="7"/>
      <c r="P31" s="7"/>
      <c r="Q31" s="7"/>
      <c r="R31" s="7"/>
      <c r="S31" s="7"/>
      <c r="T31" s="7"/>
      <c r="U31" s="7"/>
    </row>
    <row r="32" spans="1:21" x14ac:dyDescent="0.35">
      <c r="B32" s="9" t="s">
        <v>300</v>
      </c>
      <c r="C32" s="9" t="s">
        <v>301</v>
      </c>
    </row>
    <row r="33" spans="2:2" x14ac:dyDescent="0.35">
      <c r="B33" s="23"/>
    </row>
    <row r="34" spans="2:2" x14ac:dyDescent="0.35">
      <c r="B34" s="23"/>
    </row>
    <row r="35" spans="2:2" x14ac:dyDescent="0.35">
      <c r="B35" s="23"/>
    </row>
    <row r="36" spans="2:2" x14ac:dyDescent="0.35">
      <c r="B36" s="23"/>
    </row>
  </sheetData>
  <mergeCells count="4">
    <mergeCell ref="D8:G8"/>
    <mergeCell ref="H8:K8"/>
    <mergeCell ref="L8:P8"/>
    <mergeCell ref="Q8:U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0"/>
  <sheetViews>
    <sheetView workbookViewId="0"/>
  </sheetViews>
  <sheetFormatPr defaultRowHeight="14.5" x14ac:dyDescent="0.35"/>
  <cols>
    <col min="2" max="2" width="6.7265625" customWidth="1"/>
    <col min="3" max="3" width="34" customWidth="1"/>
  </cols>
  <sheetData>
    <row r="1" spans="1:19" x14ac:dyDescent="0.35">
      <c r="A1" s="61"/>
    </row>
    <row r="2" spans="1:19" ht="21" x14ac:dyDescent="0.5">
      <c r="A2" s="1" t="s">
        <v>658</v>
      </c>
    </row>
    <row r="3" spans="1:19" x14ac:dyDescent="0.35">
      <c r="B3" s="9" t="s">
        <v>659</v>
      </c>
    </row>
    <row r="4" spans="1:19" x14ac:dyDescent="0.35">
      <c r="B4" s="9" t="s">
        <v>656</v>
      </c>
    </row>
    <row r="5" spans="1:19" x14ac:dyDescent="0.35">
      <c r="C5" s="9"/>
    </row>
    <row r="8" spans="1:19" s="56" customFormat="1" ht="60" customHeight="1" x14ac:dyDescent="0.35">
      <c r="E8" s="96" t="s">
        <v>660</v>
      </c>
      <c r="F8" s="97"/>
      <c r="G8" s="97"/>
      <c r="H8" s="97"/>
      <c r="I8" s="96" t="s">
        <v>607</v>
      </c>
      <c r="J8" s="98"/>
      <c r="K8" s="97" t="s">
        <v>608</v>
      </c>
      <c r="L8" s="97"/>
      <c r="M8" s="97"/>
      <c r="N8" s="97"/>
      <c r="O8" s="96" t="s">
        <v>661</v>
      </c>
      <c r="P8" s="97"/>
      <c r="Q8" s="97"/>
      <c r="R8" s="97"/>
      <c r="S8" s="98"/>
    </row>
    <row r="9" spans="1:19" s="9" customFormat="1" ht="101.5" x14ac:dyDescent="0.35">
      <c r="A9" s="3" t="s">
        <v>305</v>
      </c>
      <c r="B9" s="15" t="s">
        <v>655</v>
      </c>
      <c r="C9" s="15" t="s">
        <v>666</v>
      </c>
      <c r="D9" s="28" t="s">
        <v>662</v>
      </c>
      <c r="E9" s="29" t="s">
        <v>290</v>
      </c>
      <c r="F9" s="29" t="s">
        <v>291</v>
      </c>
      <c r="G9" s="29" t="s">
        <v>292</v>
      </c>
      <c r="H9" s="29" t="s">
        <v>293</v>
      </c>
      <c r="I9" s="30" t="s">
        <v>663</v>
      </c>
      <c r="J9" s="30" t="s">
        <v>289</v>
      </c>
      <c r="K9" s="29" t="s">
        <v>297</v>
      </c>
      <c r="L9" s="29">
        <v>1</v>
      </c>
      <c r="M9" s="29">
        <v>2</v>
      </c>
      <c r="N9" s="65" t="s">
        <v>664</v>
      </c>
      <c r="O9" s="29" t="s">
        <v>295</v>
      </c>
      <c r="P9" s="29">
        <v>2</v>
      </c>
      <c r="Q9" s="29">
        <v>3</v>
      </c>
      <c r="R9" s="29">
        <v>4</v>
      </c>
      <c r="S9" s="29" t="s">
        <v>296</v>
      </c>
    </row>
    <row r="10" spans="1:19" s="10" customFormat="1" x14ac:dyDescent="0.35">
      <c r="A10" s="10">
        <v>2022</v>
      </c>
      <c r="B10" s="93" t="s">
        <v>654</v>
      </c>
      <c r="C10" s="93"/>
      <c r="D10" s="16">
        <v>480</v>
      </c>
      <c r="E10" s="64">
        <v>0.13390928725701945</v>
      </c>
      <c r="F10" s="64">
        <v>0.23326133909287258</v>
      </c>
      <c r="G10" s="64">
        <v>0.36933045356371491</v>
      </c>
      <c r="H10" s="64">
        <v>0.26349892008639308</v>
      </c>
      <c r="I10" s="12">
        <v>0.37</v>
      </c>
      <c r="J10" s="12">
        <v>0.63</v>
      </c>
      <c r="K10" s="12">
        <v>0.34433962264150941</v>
      </c>
      <c r="L10" s="12">
        <v>0.30424528301886794</v>
      </c>
      <c r="M10" s="12">
        <v>0.1650943396226415</v>
      </c>
      <c r="N10" s="12">
        <v>0.18</v>
      </c>
      <c r="O10" s="12">
        <v>0.21</v>
      </c>
      <c r="P10" s="12">
        <v>0.22</v>
      </c>
      <c r="Q10" s="12">
        <v>0.22</v>
      </c>
      <c r="R10" s="12">
        <v>0.18</v>
      </c>
      <c r="S10" s="12">
        <v>0.17</v>
      </c>
    </row>
    <row r="11" spans="1:19" s="9" customFormat="1" x14ac:dyDescent="0.35">
      <c r="A11" s="9">
        <v>2022</v>
      </c>
      <c r="B11" s="9" t="s">
        <v>633</v>
      </c>
      <c r="C11" s="9" t="s">
        <v>634</v>
      </c>
      <c r="D11" s="9">
        <v>103</v>
      </c>
      <c r="E11" s="27">
        <v>0.14000000000000001</v>
      </c>
      <c r="F11" s="27">
        <v>0.19</v>
      </c>
      <c r="G11" s="27">
        <v>0.36</v>
      </c>
      <c r="H11" s="27">
        <v>0.32</v>
      </c>
      <c r="I11" s="27">
        <v>0.36</v>
      </c>
      <c r="J11" s="27">
        <v>0.64</v>
      </c>
      <c r="K11" s="27">
        <v>0.2857142857142857</v>
      </c>
      <c r="L11" s="27">
        <v>0.2857142857142857</v>
      </c>
      <c r="M11" s="27">
        <v>0.14285714285714285</v>
      </c>
      <c r="N11" s="27">
        <v>0.28000000000000003</v>
      </c>
      <c r="O11" s="27">
        <v>0.12</v>
      </c>
      <c r="P11" s="27">
        <v>0.17</v>
      </c>
      <c r="Q11" s="27">
        <v>0.26</v>
      </c>
      <c r="R11" s="27">
        <v>0.28000000000000003</v>
      </c>
      <c r="S11" s="27">
        <v>0.16</v>
      </c>
    </row>
    <row r="12" spans="1:19" s="9" customFormat="1" x14ac:dyDescent="0.35">
      <c r="A12" s="9">
        <v>2022</v>
      </c>
      <c r="B12" s="9" t="s">
        <v>636</v>
      </c>
      <c r="C12" s="9" t="s">
        <v>637</v>
      </c>
      <c r="D12" s="9">
        <v>82</v>
      </c>
      <c r="E12" s="27">
        <v>0.15</v>
      </c>
      <c r="F12" s="27">
        <v>0.21</v>
      </c>
      <c r="G12" s="27">
        <v>0.38</v>
      </c>
      <c r="H12" s="27">
        <v>0.26</v>
      </c>
      <c r="I12" s="27">
        <v>0.4</v>
      </c>
      <c r="J12" s="27">
        <v>0.6</v>
      </c>
      <c r="K12" s="27">
        <v>0.39189189189189189</v>
      </c>
      <c r="L12" s="27">
        <v>0.22972972972972974</v>
      </c>
      <c r="M12" s="27">
        <v>0.22972972972972974</v>
      </c>
      <c r="N12" s="27">
        <v>0.15</v>
      </c>
      <c r="O12" s="66" t="s">
        <v>665</v>
      </c>
      <c r="P12" s="27">
        <v>0.2</v>
      </c>
      <c r="Q12" s="27">
        <v>0.44</v>
      </c>
      <c r="R12" s="27">
        <v>0.28000000000000003</v>
      </c>
      <c r="S12" s="66" t="s">
        <v>665</v>
      </c>
    </row>
    <row r="13" spans="1:19" s="9" customFormat="1" x14ac:dyDescent="0.35">
      <c r="A13" s="9">
        <v>2022</v>
      </c>
      <c r="B13" s="9" t="s">
        <v>639</v>
      </c>
      <c r="C13" s="9" t="s">
        <v>640</v>
      </c>
      <c r="D13" s="9">
        <v>104</v>
      </c>
      <c r="E13" s="27">
        <v>0.12</v>
      </c>
      <c r="F13" s="27">
        <v>0.3</v>
      </c>
      <c r="G13" s="27">
        <v>0.38</v>
      </c>
      <c r="H13" s="27">
        <v>0.2</v>
      </c>
      <c r="I13" s="27">
        <v>0.46</v>
      </c>
      <c r="J13" s="27">
        <v>0.54</v>
      </c>
      <c r="K13" s="27">
        <v>0.42</v>
      </c>
      <c r="L13" s="27">
        <v>0.27</v>
      </c>
      <c r="M13" s="27">
        <v>0.13</v>
      </c>
      <c r="N13" s="27">
        <v>0.18</v>
      </c>
      <c r="O13" s="27">
        <v>0.26</v>
      </c>
      <c r="P13" s="27">
        <v>0.21</v>
      </c>
      <c r="Q13" s="27">
        <v>0.15</v>
      </c>
      <c r="R13" s="27">
        <v>0.12</v>
      </c>
      <c r="S13" s="27">
        <v>0.25</v>
      </c>
    </row>
    <row r="14" spans="1:19" s="9" customFormat="1" x14ac:dyDescent="0.35">
      <c r="A14" s="9">
        <v>2022</v>
      </c>
      <c r="B14" s="9" t="s">
        <v>643</v>
      </c>
      <c r="C14" s="9" t="s">
        <v>644</v>
      </c>
      <c r="D14" s="9">
        <v>45</v>
      </c>
      <c r="E14" s="27">
        <v>0.15</v>
      </c>
      <c r="F14" s="27">
        <v>0.3</v>
      </c>
      <c r="G14" s="27">
        <v>0.35</v>
      </c>
      <c r="H14" s="27">
        <v>0.2</v>
      </c>
      <c r="I14" s="68" t="s">
        <v>142</v>
      </c>
      <c r="J14" s="66" t="s">
        <v>142</v>
      </c>
      <c r="K14" s="27">
        <v>0.28999999999999998</v>
      </c>
      <c r="L14" s="27">
        <v>0.43</v>
      </c>
      <c r="M14" s="67">
        <v>0.14000000000000001</v>
      </c>
      <c r="N14" s="27">
        <v>0.14000000000000001</v>
      </c>
      <c r="O14" s="27">
        <v>0.35</v>
      </c>
      <c r="P14" s="27">
        <v>0.19</v>
      </c>
      <c r="Q14" s="66" t="s">
        <v>665</v>
      </c>
      <c r="R14" s="66" t="s">
        <v>665</v>
      </c>
      <c r="S14" s="27">
        <v>0.35</v>
      </c>
    </row>
    <row r="15" spans="1:19" s="9" customFormat="1" x14ac:dyDescent="0.35">
      <c r="A15" s="9">
        <v>2022</v>
      </c>
      <c r="B15" s="9" t="s">
        <v>646</v>
      </c>
      <c r="C15" s="9" t="s">
        <v>647</v>
      </c>
      <c r="D15" s="9">
        <v>58</v>
      </c>
      <c r="E15" s="27">
        <v>0.09</v>
      </c>
      <c r="F15" s="27">
        <v>0.21</v>
      </c>
      <c r="G15" s="27">
        <v>0.39</v>
      </c>
      <c r="H15" s="27">
        <v>0.32</v>
      </c>
      <c r="I15" s="27">
        <v>0.3</v>
      </c>
      <c r="J15" s="27">
        <v>0.7</v>
      </c>
      <c r="K15" s="27">
        <v>0.28999999999999998</v>
      </c>
      <c r="L15" s="27">
        <v>0.28999999999999998</v>
      </c>
      <c r="M15" s="27">
        <v>0.24</v>
      </c>
      <c r="N15" s="27">
        <v>0.17</v>
      </c>
      <c r="O15" s="27">
        <v>0.31</v>
      </c>
      <c r="P15" s="27">
        <v>0.43</v>
      </c>
      <c r="Q15" s="27">
        <v>0.11</v>
      </c>
      <c r="R15" s="66" t="s">
        <v>665</v>
      </c>
      <c r="S15" s="66" t="s">
        <v>665</v>
      </c>
    </row>
    <row r="16" spans="1:19" s="9" customFormat="1" x14ac:dyDescent="0.35">
      <c r="A16" s="9">
        <v>2022</v>
      </c>
      <c r="B16" s="9" t="s">
        <v>650</v>
      </c>
      <c r="C16" s="9" t="s">
        <v>651</v>
      </c>
      <c r="D16" s="9">
        <v>88</v>
      </c>
      <c r="E16" s="27">
        <v>0.15</v>
      </c>
      <c r="F16" s="27">
        <v>0.22</v>
      </c>
      <c r="G16" s="27">
        <v>0.36</v>
      </c>
      <c r="H16" s="27">
        <v>0.27</v>
      </c>
      <c r="I16" s="27">
        <v>0.34</v>
      </c>
      <c r="J16" s="27">
        <v>0.66</v>
      </c>
      <c r="K16" s="27">
        <v>0.36</v>
      </c>
      <c r="L16" s="27">
        <v>0.38</v>
      </c>
      <c r="M16" s="27">
        <v>0.12</v>
      </c>
      <c r="N16" s="27">
        <v>0.14000000000000001</v>
      </c>
      <c r="O16" s="27">
        <v>0.27</v>
      </c>
      <c r="P16" s="27">
        <v>0.16</v>
      </c>
      <c r="Q16" s="27">
        <v>0.2</v>
      </c>
      <c r="R16" s="27">
        <v>0.16</v>
      </c>
      <c r="S16" s="27">
        <v>0.21</v>
      </c>
    </row>
    <row r="20" spans="3:4" x14ac:dyDescent="0.35">
      <c r="C20" s="38" t="s">
        <v>142</v>
      </c>
      <c r="D20" s="9" t="s">
        <v>667</v>
      </c>
    </row>
  </sheetData>
  <mergeCells count="5">
    <mergeCell ref="E8:H8"/>
    <mergeCell ref="I8:J8"/>
    <mergeCell ref="O8:S8"/>
    <mergeCell ref="K8:N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2"/>
  <sheetViews>
    <sheetView zoomScaleNormal="100" workbookViewId="0">
      <pane xSplit="7" ySplit="9" topLeftCell="H10" activePane="bottomRight" state="frozen"/>
      <selection pane="topRight" activeCell="H1" sqref="H1"/>
      <selection pane="bottomLeft" activeCell="A11" sqref="A11"/>
      <selection pane="bottomRight"/>
    </sheetView>
  </sheetViews>
  <sheetFormatPr defaultRowHeight="14.5" x14ac:dyDescent="0.35"/>
  <cols>
    <col min="1" max="1" width="11.7265625" customWidth="1"/>
    <col min="2" max="2" width="26.81640625" customWidth="1"/>
    <col min="3" max="3" width="13.453125" customWidth="1"/>
    <col min="4" max="4" width="43.81640625" customWidth="1"/>
    <col min="5" max="5" width="16.26953125" customWidth="1"/>
    <col min="6" max="6" width="11.7265625" customWidth="1"/>
    <col min="7" max="7" width="16.81640625" customWidth="1"/>
    <col min="8" max="8" width="19.7265625" customWidth="1"/>
    <col min="9" max="10" width="19.7265625" style="4" customWidth="1"/>
    <col min="11" max="17" width="19.7265625" customWidth="1"/>
    <col min="18" max="19" width="13.453125" customWidth="1"/>
  </cols>
  <sheetData>
    <row r="1" spans="1:19" x14ac:dyDescent="0.35">
      <c r="A1" s="61"/>
    </row>
    <row r="2" spans="1:19" ht="21" x14ac:dyDescent="0.5">
      <c r="A2" s="1" t="s">
        <v>133</v>
      </c>
    </row>
    <row r="3" spans="1:19" x14ac:dyDescent="0.35">
      <c r="B3" s="9" t="s">
        <v>740</v>
      </c>
    </row>
    <row r="4" spans="1:19" x14ac:dyDescent="0.35">
      <c r="B4" s="9" t="s">
        <v>739</v>
      </c>
    </row>
    <row r="5" spans="1:19" x14ac:dyDescent="0.35">
      <c r="B5" s="9" t="s">
        <v>741</v>
      </c>
    </row>
    <row r="7" spans="1:19" s="2" customFormat="1" ht="29" x14ac:dyDescent="0.35">
      <c r="A7" s="36"/>
      <c r="B7" s="36"/>
      <c r="C7" s="36"/>
      <c r="D7" s="36"/>
      <c r="E7" s="36"/>
      <c r="F7" s="36"/>
      <c r="G7" s="36"/>
      <c r="H7" s="28" t="s">
        <v>144</v>
      </c>
      <c r="I7" s="100" t="s">
        <v>611</v>
      </c>
      <c r="J7" s="102"/>
      <c r="K7" s="102"/>
      <c r="L7" s="102"/>
      <c r="M7" s="101"/>
      <c r="N7" s="100" t="s">
        <v>136</v>
      </c>
      <c r="O7" s="101"/>
      <c r="P7" s="99" t="s">
        <v>137</v>
      </c>
      <c r="Q7" s="99"/>
      <c r="R7" s="99" t="s">
        <v>745</v>
      </c>
      <c r="S7" s="99"/>
    </row>
    <row r="8" spans="1:19" s="2" customFormat="1" ht="130.5" x14ac:dyDescent="0.35">
      <c r="A8" s="3" t="s">
        <v>140</v>
      </c>
      <c r="B8" s="3" t="s">
        <v>1</v>
      </c>
      <c r="C8" s="15" t="s">
        <v>3</v>
      </c>
      <c r="D8" s="15" t="s">
        <v>4</v>
      </c>
      <c r="E8" s="28" t="s">
        <v>138</v>
      </c>
      <c r="F8" s="28" t="s">
        <v>730</v>
      </c>
      <c r="G8" s="28" t="s">
        <v>731</v>
      </c>
      <c r="H8" s="28" t="s">
        <v>617</v>
      </c>
      <c r="I8" s="29" t="s">
        <v>618</v>
      </c>
      <c r="J8" s="29" t="s">
        <v>676</v>
      </c>
      <c r="K8" s="29" t="s">
        <v>620</v>
      </c>
      <c r="L8" s="29" t="s">
        <v>621</v>
      </c>
      <c r="M8" s="29" t="s">
        <v>622</v>
      </c>
      <c r="N8" s="28" t="s">
        <v>623</v>
      </c>
      <c r="O8" s="28" t="s">
        <v>624</v>
      </c>
      <c r="P8" s="28" t="s">
        <v>625</v>
      </c>
      <c r="Q8" s="28" t="s">
        <v>734</v>
      </c>
      <c r="R8" s="28" t="s">
        <v>746</v>
      </c>
      <c r="S8" s="28" t="s">
        <v>747</v>
      </c>
    </row>
    <row r="9" spans="1:19" s="5" customFormat="1" x14ac:dyDescent="0.35">
      <c r="A9" s="10" t="s">
        <v>5</v>
      </c>
      <c r="B9" s="94" t="s">
        <v>6</v>
      </c>
      <c r="C9" s="94"/>
      <c r="D9" s="94"/>
      <c r="E9" s="37">
        <v>19308</v>
      </c>
      <c r="F9" s="75">
        <v>5345</v>
      </c>
      <c r="G9" s="75">
        <v>2254</v>
      </c>
      <c r="H9" s="34">
        <v>0.76</v>
      </c>
      <c r="I9" s="57" t="s">
        <v>344</v>
      </c>
      <c r="J9" s="58" t="s">
        <v>345</v>
      </c>
      <c r="K9" s="34">
        <v>0.56000000000000005</v>
      </c>
      <c r="L9" s="34">
        <v>0.67</v>
      </c>
      <c r="M9" s="34">
        <v>0.35</v>
      </c>
      <c r="N9" s="34">
        <v>0.55000000000000004</v>
      </c>
      <c r="O9" s="34">
        <v>0.25</v>
      </c>
      <c r="P9" s="34">
        <v>0.86</v>
      </c>
      <c r="Q9" s="34">
        <v>0.51</v>
      </c>
      <c r="R9" s="34">
        <v>0.55023829999999996</v>
      </c>
      <c r="S9" s="34">
        <v>0.25523099999999999</v>
      </c>
    </row>
    <row r="10" spans="1:19" x14ac:dyDescent="0.35">
      <c r="A10" s="9" t="s">
        <v>5</v>
      </c>
      <c r="B10" s="9" t="str">
        <f>VLOOKUP(C10,'Organisation names'!$B$4:$E$130,4,FALSE)</f>
        <v>Greater Manchester</v>
      </c>
      <c r="C10" s="19" t="s">
        <v>11</v>
      </c>
      <c r="D10" s="9" t="str">
        <f>VLOOKUP(C10,'Organisation names'!$B$4:$E$130,2,FALSE)</f>
        <v>Manchester University NHS Foundation Trust</v>
      </c>
      <c r="E10" s="18">
        <v>317</v>
      </c>
      <c r="F10" s="18">
        <v>80</v>
      </c>
      <c r="G10" s="74">
        <v>40</v>
      </c>
      <c r="H10" s="20">
        <v>0.53312301635742188</v>
      </c>
      <c r="I10" s="41" t="s">
        <v>346</v>
      </c>
      <c r="J10" s="41" t="s">
        <v>460</v>
      </c>
      <c r="K10" s="27">
        <v>0.48750001192092901</v>
      </c>
      <c r="L10" s="27">
        <v>0.55000001192092896</v>
      </c>
      <c r="M10" s="20">
        <v>0.125</v>
      </c>
      <c r="N10" s="20">
        <v>0.71969699859619141</v>
      </c>
      <c r="O10" s="20">
        <v>0.38582676649093628</v>
      </c>
      <c r="P10" s="27">
        <v>0.92307692766189575</v>
      </c>
      <c r="Q10" s="20">
        <v>0.62460565567016602</v>
      </c>
      <c r="R10" s="20">
        <v>0.56745590000000001</v>
      </c>
      <c r="S10" s="20">
        <v>0.27067170000000002</v>
      </c>
    </row>
    <row r="11" spans="1:19" x14ac:dyDescent="0.35">
      <c r="A11" s="9" t="s">
        <v>5</v>
      </c>
      <c r="B11" s="9" t="str">
        <f>VLOOKUP(C11,'Organisation names'!$B$4:$E$130,4,FALSE)</f>
        <v>Northern</v>
      </c>
      <c r="C11" s="19" t="s">
        <v>12</v>
      </c>
      <c r="D11" s="9" t="str">
        <f>VLOOKUP(C11,'Organisation names'!$B$4:$E$130,2,FALSE)</f>
        <v>South Tyneside and Sunderland NHS Foundation Trust</v>
      </c>
      <c r="E11" s="18">
        <v>156</v>
      </c>
      <c r="F11" s="18">
        <v>44</v>
      </c>
      <c r="G11" s="74">
        <v>14</v>
      </c>
      <c r="H11" s="20">
        <v>0.82692307233810425</v>
      </c>
      <c r="I11" s="41" t="s">
        <v>347</v>
      </c>
      <c r="J11" s="41" t="s">
        <v>461</v>
      </c>
      <c r="K11" s="27">
        <v>0.56818181276321411</v>
      </c>
      <c r="L11" s="27">
        <v>0.75</v>
      </c>
      <c r="M11" s="20">
        <v>0.1428571492433548</v>
      </c>
      <c r="N11" s="20">
        <v>0.34782609343528748</v>
      </c>
      <c r="O11" s="20">
        <v>0.18888889253139499</v>
      </c>
      <c r="P11" s="27">
        <v>0.63736265897750854</v>
      </c>
      <c r="Q11" s="20">
        <v>0.28846153616905212</v>
      </c>
      <c r="R11" s="20">
        <v>0.47509679999999999</v>
      </c>
      <c r="S11" s="20">
        <v>0.27027129999999999</v>
      </c>
    </row>
    <row r="12" spans="1:19" x14ac:dyDescent="0.35">
      <c r="A12" s="9" t="s">
        <v>5</v>
      </c>
      <c r="B12" s="9" t="str">
        <f>VLOOKUP(C12,'Organisation names'!$B$4:$E$130,4,FALSE)</f>
        <v>Wessex</v>
      </c>
      <c r="C12" s="19" t="s">
        <v>13</v>
      </c>
      <c r="D12" s="9" t="str">
        <f>VLOOKUP(C12,'Organisation names'!$B$4:$E$130,2,FALSE)</f>
        <v>University Hospitals Dorset NHS Foundation Trust</v>
      </c>
      <c r="E12" s="18">
        <v>259</v>
      </c>
      <c r="F12" s="18">
        <v>92</v>
      </c>
      <c r="G12" s="74">
        <v>35</v>
      </c>
      <c r="H12" s="20">
        <v>0.89961391687393188</v>
      </c>
      <c r="I12" s="41" t="s">
        <v>348</v>
      </c>
      <c r="J12" s="41" t="s">
        <v>462</v>
      </c>
      <c r="K12" s="27">
        <v>0.58695650100708008</v>
      </c>
      <c r="L12" s="27">
        <v>0.68478262424468994</v>
      </c>
      <c r="M12" s="20">
        <v>0.4285714328289032</v>
      </c>
      <c r="N12" s="20">
        <v>0.4895833432674408</v>
      </c>
      <c r="O12" s="20">
        <v>0.25</v>
      </c>
      <c r="P12" s="27">
        <v>0.97619044780731201</v>
      </c>
      <c r="Q12" s="20">
        <v>0.54054051637649536</v>
      </c>
      <c r="R12" s="20">
        <v>0.56749680000000002</v>
      </c>
      <c r="S12" s="20">
        <v>0.2684897</v>
      </c>
    </row>
    <row r="13" spans="1:19" x14ac:dyDescent="0.35">
      <c r="A13" s="9" t="s">
        <v>5</v>
      </c>
      <c r="B13" s="9" t="str">
        <f>VLOOKUP(C13,'Organisation names'!$B$4:$E$130,4,FALSE)</f>
        <v>Wessex</v>
      </c>
      <c r="C13" s="19" t="s">
        <v>14</v>
      </c>
      <c r="D13" s="9" t="str">
        <f>VLOOKUP(C13,'Organisation names'!$B$4:$E$130,2,FALSE)</f>
        <v>Isle Of Wight NHS Trust</v>
      </c>
      <c r="E13" s="18">
        <v>46</v>
      </c>
      <c r="F13" s="18">
        <v>17</v>
      </c>
      <c r="G13" s="41" t="s">
        <v>142</v>
      </c>
      <c r="H13" s="20">
        <v>0.86956518888473511</v>
      </c>
      <c r="I13" s="41" t="s">
        <v>349</v>
      </c>
      <c r="J13" s="41" t="s">
        <v>142</v>
      </c>
      <c r="K13" s="27">
        <v>0.64705884456634521</v>
      </c>
      <c r="L13" s="27">
        <v>0.70588237047195435</v>
      </c>
      <c r="M13" s="38" t="s">
        <v>142</v>
      </c>
      <c r="N13" s="20">
        <v>0.31578946113586431</v>
      </c>
      <c r="O13" s="20">
        <v>0.119999997317791</v>
      </c>
      <c r="P13" s="27">
        <v>0.94285714626312256</v>
      </c>
      <c r="Q13" s="20">
        <v>0.3695652186870575</v>
      </c>
      <c r="R13" s="20">
        <v>0.43732959999999999</v>
      </c>
      <c r="S13" s="20">
        <v>0.2094905</v>
      </c>
    </row>
    <row r="14" spans="1:19" x14ac:dyDescent="0.35">
      <c r="A14" s="9" t="s">
        <v>5</v>
      </c>
      <c r="B14" s="9" t="str">
        <f>VLOOKUP(C14,'Organisation names'!$B$4:$E$130,4,FALSE)</f>
        <v>North East London</v>
      </c>
      <c r="C14" s="19" t="s">
        <v>15</v>
      </c>
      <c r="D14" s="9" t="str">
        <f>VLOOKUP(C14,'Organisation names'!$B$4:$E$130,2,FALSE)</f>
        <v>Barts Health NHS Trust</v>
      </c>
      <c r="E14" s="18">
        <v>200</v>
      </c>
      <c r="F14" s="18">
        <v>59</v>
      </c>
      <c r="G14" s="74">
        <v>27</v>
      </c>
      <c r="H14" s="20">
        <v>0.75</v>
      </c>
      <c r="I14" s="41" t="s">
        <v>350</v>
      </c>
      <c r="J14" s="41" t="s">
        <v>463</v>
      </c>
      <c r="K14" s="27">
        <v>0.47457626461982733</v>
      </c>
      <c r="L14" s="27">
        <v>0.5593220591545105</v>
      </c>
      <c r="M14" s="20">
        <v>0.40740740299224848</v>
      </c>
      <c r="N14" s="20">
        <v>0.59420287609100342</v>
      </c>
      <c r="O14" s="20">
        <v>0.35443037748336792</v>
      </c>
      <c r="P14" s="27">
        <v>0.81818181276321411</v>
      </c>
      <c r="Q14" s="20">
        <v>0.56499999761581421</v>
      </c>
      <c r="R14" s="20">
        <v>0.5707449</v>
      </c>
      <c r="S14" s="20">
        <v>0.31099719999999997</v>
      </c>
    </row>
    <row r="15" spans="1:19" x14ac:dyDescent="0.35">
      <c r="A15" s="9" t="s">
        <v>5</v>
      </c>
      <c r="B15" s="9" t="str">
        <f>VLOOKUP(C15,'Organisation names'!$B$4:$E$130,4,FALSE)</f>
        <v>RM Partners West London</v>
      </c>
      <c r="C15" s="19" t="s">
        <v>16</v>
      </c>
      <c r="D15" s="9" t="str">
        <f>VLOOKUP(C15,'Organisation names'!$B$4:$E$130,2,FALSE)</f>
        <v>London North West University Healthcare NHS Trust</v>
      </c>
      <c r="E15" s="18">
        <v>146</v>
      </c>
      <c r="F15" s="18">
        <v>28</v>
      </c>
      <c r="G15" s="74">
        <v>14</v>
      </c>
      <c r="H15" s="20">
        <v>0.72602736949920654</v>
      </c>
      <c r="I15" s="41" t="s">
        <v>351</v>
      </c>
      <c r="J15" s="41" t="s">
        <v>464</v>
      </c>
      <c r="K15" s="27">
        <v>0.53571426868438721</v>
      </c>
      <c r="L15" s="27">
        <v>0.71428573131561279</v>
      </c>
      <c r="M15" s="20">
        <v>0.4285714328289032</v>
      </c>
      <c r="N15" s="20">
        <v>0.48387095332145691</v>
      </c>
      <c r="O15" s="20">
        <v>0.27659574151039118</v>
      </c>
      <c r="P15" s="27">
        <v>0.98823529481887817</v>
      </c>
      <c r="Q15" s="20">
        <v>0.49315068125724792</v>
      </c>
      <c r="R15" s="20">
        <v>0.59350780000000003</v>
      </c>
      <c r="S15" s="20">
        <v>0.38151170000000001</v>
      </c>
    </row>
    <row r="16" spans="1:19" x14ac:dyDescent="0.35">
      <c r="A16" s="9" t="s">
        <v>5</v>
      </c>
      <c r="B16" s="9" t="str">
        <f>VLOOKUP(C16,'Organisation names'!$B$4:$E$130,4,FALSE)</f>
        <v>Surrey and Sussex</v>
      </c>
      <c r="C16" s="19" t="s">
        <v>17</v>
      </c>
      <c r="D16" s="9" t="str">
        <f>VLOOKUP(C16,'Organisation names'!$B$4:$E$130,2,FALSE)</f>
        <v>Royal Surrey County Hospital NHS Foundation Trust</v>
      </c>
      <c r="E16" s="18">
        <v>240</v>
      </c>
      <c r="F16" s="18">
        <v>65</v>
      </c>
      <c r="G16" s="74">
        <v>44</v>
      </c>
      <c r="H16" s="20">
        <v>0.76666665077209473</v>
      </c>
      <c r="I16" s="41" t="s">
        <v>352</v>
      </c>
      <c r="J16" s="41" t="s">
        <v>465</v>
      </c>
      <c r="K16" s="27">
        <v>0.50769233703613281</v>
      </c>
      <c r="L16" s="27">
        <v>0.55384618043899536</v>
      </c>
      <c r="M16" s="20">
        <v>0.27272728085517878</v>
      </c>
      <c r="N16" s="20">
        <v>0.80555558204650879</v>
      </c>
      <c r="O16" s="20">
        <v>0.4716981053352356</v>
      </c>
      <c r="P16" s="27">
        <v>1</v>
      </c>
      <c r="Q16" s="20">
        <v>0.69999998807907104</v>
      </c>
      <c r="R16" s="20">
        <v>0.61548930000000002</v>
      </c>
      <c r="S16" s="20">
        <v>0.30287999999999998</v>
      </c>
    </row>
    <row r="17" spans="1:19" x14ac:dyDescent="0.35">
      <c r="A17" s="9" t="s">
        <v>5</v>
      </c>
      <c r="B17" s="9" t="str">
        <f>VLOOKUP(C17,'Organisation names'!$B$4:$E$130,4,FALSE)</f>
        <v>Somerset, Wiltshire, Avon and Gloucestershire</v>
      </c>
      <c r="C17" s="19" t="s">
        <v>18</v>
      </c>
      <c r="D17" s="9" t="str">
        <f>VLOOKUP(C17,'Organisation names'!$B$4:$E$130,2,FALSE)</f>
        <v>University Hospitals Bristol and Weston NHS Foundation Trust</v>
      </c>
      <c r="E17" s="18">
        <v>266</v>
      </c>
      <c r="F17" s="18">
        <v>85</v>
      </c>
      <c r="G17" s="74">
        <v>38</v>
      </c>
      <c r="H17" s="20">
        <v>0.92481201887130737</v>
      </c>
      <c r="I17" s="41" t="s">
        <v>353</v>
      </c>
      <c r="J17" s="41" t="s">
        <v>466</v>
      </c>
      <c r="K17" s="27">
        <v>0.60000002384185791</v>
      </c>
      <c r="L17" s="27">
        <v>0.71764707565307617</v>
      </c>
      <c r="M17" s="20">
        <v>0.63157892227172852</v>
      </c>
      <c r="N17" s="20">
        <v>0.63218390941619873</v>
      </c>
      <c r="O17" s="20">
        <v>0.25</v>
      </c>
      <c r="P17" s="27">
        <v>0.8888888955116272</v>
      </c>
      <c r="Q17" s="20">
        <v>0.59774434566497803</v>
      </c>
      <c r="R17" s="20">
        <v>0.5388212</v>
      </c>
      <c r="S17" s="20">
        <v>0.26817380000000002</v>
      </c>
    </row>
    <row r="18" spans="1:19" x14ac:dyDescent="0.35">
      <c r="A18" s="9" t="s">
        <v>5</v>
      </c>
      <c r="B18" s="9" t="str">
        <f>VLOOKUP(C18,'Organisation names'!$B$4:$E$130,4,FALSE)</f>
        <v>Peninsula</v>
      </c>
      <c r="C18" s="19" t="s">
        <v>19</v>
      </c>
      <c r="D18" s="9" t="str">
        <f>VLOOKUP(C18,'Organisation names'!$B$4:$E$130,2,FALSE)</f>
        <v>Torbay and South Devon NHS Foundation Trust</v>
      </c>
      <c r="E18" s="18">
        <v>130</v>
      </c>
      <c r="F18" s="18">
        <v>38</v>
      </c>
      <c r="G18" s="74">
        <v>20</v>
      </c>
      <c r="H18" s="20">
        <v>0.80000001192092896</v>
      </c>
      <c r="I18" s="41" t="s">
        <v>354</v>
      </c>
      <c r="J18" s="41" t="s">
        <v>467</v>
      </c>
      <c r="K18" s="27">
        <v>0.63157892227172852</v>
      </c>
      <c r="L18" s="27">
        <v>0.78947371244430542</v>
      </c>
      <c r="M18" s="20">
        <v>0.34999999403953552</v>
      </c>
      <c r="N18" s="20">
        <v>0.46428570151329041</v>
      </c>
      <c r="O18" s="20">
        <v>0.3650793731212616</v>
      </c>
      <c r="P18" s="27">
        <v>0.96428573131561279</v>
      </c>
      <c r="Q18" s="20">
        <v>0.5307692289352417</v>
      </c>
      <c r="R18" s="20">
        <v>0.50177819999999995</v>
      </c>
      <c r="S18" s="20">
        <v>0.2241446</v>
      </c>
    </row>
    <row r="19" spans="1:19" x14ac:dyDescent="0.35">
      <c r="A19" s="9" t="s">
        <v>5</v>
      </c>
      <c r="B19" s="9" t="str">
        <f>VLOOKUP(C19,'Organisation names'!$B$4:$E$130,4,FALSE)</f>
        <v>West Yorkshire and Harrogate</v>
      </c>
      <c r="C19" s="19" t="s">
        <v>20</v>
      </c>
      <c r="D19" s="9" t="str">
        <f>VLOOKUP(C19,'Organisation names'!$B$4:$E$130,2,FALSE)</f>
        <v>Bradford Teaching Hospitals NHS Foundation Trust</v>
      </c>
      <c r="E19" s="18">
        <v>108</v>
      </c>
      <c r="F19" s="18">
        <v>25</v>
      </c>
      <c r="G19" s="74">
        <v>18</v>
      </c>
      <c r="H19" s="20">
        <v>0.83333331346511841</v>
      </c>
      <c r="I19" s="41" t="s">
        <v>355</v>
      </c>
      <c r="J19" s="41" t="s">
        <v>468</v>
      </c>
      <c r="K19" s="27">
        <v>0.47999998927116388</v>
      </c>
      <c r="L19" s="27">
        <v>0.75999999046325684</v>
      </c>
      <c r="M19" s="20">
        <v>0.3888888955116272</v>
      </c>
      <c r="N19" s="20">
        <v>0.55000001192092896</v>
      </c>
      <c r="O19" s="20">
        <v>0.31372550129890442</v>
      </c>
      <c r="P19" s="27">
        <v>0.98780488967895508</v>
      </c>
      <c r="Q19" s="20">
        <v>0.6388888955116272</v>
      </c>
      <c r="R19" s="20">
        <v>0.59638179999999996</v>
      </c>
      <c r="S19" s="20">
        <v>0.2893791</v>
      </c>
    </row>
    <row r="20" spans="1:19" x14ac:dyDescent="0.35">
      <c r="A20" s="9" t="s">
        <v>5</v>
      </c>
      <c r="B20" s="9" t="str">
        <f>VLOOKUP(C20,'Organisation names'!$B$4:$E$130,4,FALSE)</f>
        <v xml:space="preserve">East of England </v>
      </c>
      <c r="C20" s="19" t="s">
        <v>21</v>
      </c>
      <c r="D20" s="9" t="str">
        <f>VLOOKUP(C20,'Organisation names'!$B$4:$E$130,2,FALSE)</f>
        <v>Mid and South Essex NHS Foundation Trust</v>
      </c>
      <c r="E20" s="18">
        <v>356</v>
      </c>
      <c r="F20" s="18">
        <v>118</v>
      </c>
      <c r="G20" s="74">
        <v>33</v>
      </c>
      <c r="H20" s="20">
        <v>0.77528089284896851</v>
      </c>
      <c r="I20" s="41" t="s">
        <v>356</v>
      </c>
      <c r="J20" s="41" t="s">
        <v>469</v>
      </c>
      <c r="K20" s="27">
        <v>0.6355932354927063</v>
      </c>
      <c r="L20" s="27">
        <v>0.74576270580291748</v>
      </c>
      <c r="M20" s="20">
        <v>0.24242424964904791</v>
      </c>
      <c r="N20" s="20">
        <v>0.36363637447357178</v>
      </c>
      <c r="O20" s="20">
        <v>0.14835165441036219</v>
      </c>
      <c r="P20" s="27">
        <v>0.94444441795349121</v>
      </c>
      <c r="Q20" s="20">
        <v>0.39325842261314392</v>
      </c>
      <c r="R20" s="20">
        <v>0.56808630000000004</v>
      </c>
      <c r="S20" s="20">
        <v>0.25060959999999999</v>
      </c>
    </row>
    <row r="21" spans="1:19" x14ac:dyDescent="0.35">
      <c r="A21" s="9" t="s">
        <v>5</v>
      </c>
      <c r="B21" s="9" t="str">
        <f>VLOOKUP(C21,'Organisation names'!$B$4:$E$130,4,FALSE)</f>
        <v>North Central London</v>
      </c>
      <c r="C21" s="19" t="s">
        <v>22</v>
      </c>
      <c r="D21" s="9" t="str">
        <f>VLOOKUP(C21,'Organisation names'!$B$4:$E$130,2,FALSE)</f>
        <v>Royal Free London NHS Foundation Trust</v>
      </c>
      <c r="E21" s="18">
        <v>333</v>
      </c>
      <c r="F21" s="18">
        <v>74</v>
      </c>
      <c r="G21" s="74">
        <v>43</v>
      </c>
      <c r="H21" s="20">
        <v>0.66366368532180786</v>
      </c>
      <c r="I21" s="41" t="s">
        <v>357</v>
      </c>
      <c r="J21" s="41" t="s">
        <v>470</v>
      </c>
      <c r="K21" s="27">
        <v>0.45945945382118231</v>
      </c>
      <c r="L21" s="27">
        <v>0.52702701091766357</v>
      </c>
      <c r="M21" s="20">
        <v>0.55813956260681152</v>
      </c>
      <c r="N21" s="20">
        <v>0.8928571343421936</v>
      </c>
      <c r="O21" s="20">
        <v>0.63768118619918823</v>
      </c>
      <c r="P21" s="27">
        <v>1</v>
      </c>
      <c r="Q21" s="20">
        <v>0.66066068410873413</v>
      </c>
      <c r="R21" s="20">
        <v>0.57055529999999999</v>
      </c>
      <c r="S21" s="20">
        <v>0.29430450000000002</v>
      </c>
    </row>
    <row r="22" spans="1:19" x14ac:dyDescent="0.35">
      <c r="A22" s="9" t="s">
        <v>5</v>
      </c>
      <c r="B22" s="9" t="str">
        <f>VLOOKUP(C22,'Organisation names'!$B$4:$E$130,4,FALSE)</f>
        <v>North Central London</v>
      </c>
      <c r="C22" s="19" t="s">
        <v>23</v>
      </c>
      <c r="D22" s="9" t="str">
        <f>VLOOKUP(C22,'Organisation names'!$B$4:$E$130,2,FALSE)</f>
        <v>North Middlesex University Hospital NHS Trust</v>
      </c>
      <c r="E22" s="18">
        <v>46</v>
      </c>
      <c r="F22" s="18">
        <v>11</v>
      </c>
      <c r="G22" s="41" t="s">
        <v>142</v>
      </c>
      <c r="H22" s="20">
        <v>0.71739131212234497</v>
      </c>
      <c r="I22" s="41" t="s">
        <v>358</v>
      </c>
      <c r="J22" s="41" t="s">
        <v>142</v>
      </c>
      <c r="K22" s="27">
        <v>0.54545456171035767</v>
      </c>
      <c r="L22" s="27">
        <v>0.54545456171035767</v>
      </c>
      <c r="M22" s="38" t="s">
        <v>142</v>
      </c>
      <c r="N22" s="39" t="s">
        <v>142</v>
      </c>
      <c r="O22" s="20">
        <v>0.375</v>
      </c>
      <c r="P22" s="39" t="s">
        <v>142</v>
      </c>
      <c r="Q22" s="20">
        <v>0.45652174949646002</v>
      </c>
      <c r="R22" s="20">
        <v>0.60578730000000003</v>
      </c>
      <c r="S22" s="20">
        <v>0.27607490000000001</v>
      </c>
    </row>
    <row r="23" spans="1:19" x14ac:dyDescent="0.35">
      <c r="A23" s="9" t="s">
        <v>5</v>
      </c>
      <c r="B23" s="9" t="str">
        <f>VLOOKUP(C23,'Organisation names'!$B$4:$E$130,4,FALSE)</f>
        <v>RM Partners West London</v>
      </c>
      <c r="C23" s="19" t="s">
        <v>24</v>
      </c>
      <c r="D23" s="9" t="str">
        <f>VLOOKUP(C23,'Organisation names'!$B$4:$E$130,2,FALSE)</f>
        <v>Hillingdon Hospitals NHS Foundation Trust</v>
      </c>
      <c r="E23" s="18">
        <v>64</v>
      </c>
      <c r="F23" s="18">
        <v>13</v>
      </c>
      <c r="G23" s="41" t="s">
        <v>142</v>
      </c>
      <c r="H23" s="20">
        <v>0.9375</v>
      </c>
      <c r="I23" s="41" t="s">
        <v>359</v>
      </c>
      <c r="J23" s="41" t="s">
        <v>142</v>
      </c>
      <c r="K23" s="27">
        <v>0.46153846383094788</v>
      </c>
      <c r="L23" s="27">
        <v>0.46153846383094788</v>
      </c>
      <c r="M23" s="38" t="s">
        <v>142</v>
      </c>
      <c r="N23" s="77" t="s">
        <v>142</v>
      </c>
      <c r="O23" s="20">
        <v>0.1875</v>
      </c>
      <c r="P23" s="27">
        <v>1</v>
      </c>
      <c r="Q23" s="20">
        <v>0.3125</v>
      </c>
      <c r="R23" s="20">
        <v>0.58732090000000003</v>
      </c>
      <c r="S23" s="20">
        <v>0.16223170000000001</v>
      </c>
    </row>
    <row r="24" spans="1:19" x14ac:dyDescent="0.35">
      <c r="A24" s="9" t="s">
        <v>5</v>
      </c>
      <c r="B24" s="9" t="str">
        <f>VLOOKUP(C24,'Organisation names'!$B$4:$E$130,4,FALSE)</f>
        <v>RM Partners West London</v>
      </c>
      <c r="C24" s="19" t="s">
        <v>25</v>
      </c>
      <c r="D24" s="9" t="str">
        <f>VLOOKUP(C24,'Organisation names'!$B$4:$E$130,2,FALSE)</f>
        <v>Kingston Hospital NHS Foundation Trust</v>
      </c>
      <c r="E24" s="18">
        <v>50</v>
      </c>
      <c r="F24" s="41" t="s">
        <v>142</v>
      </c>
      <c r="G24" s="41" t="s">
        <v>142</v>
      </c>
      <c r="H24" s="20">
        <v>0.69999998807907104</v>
      </c>
      <c r="I24" s="41" t="s">
        <v>142</v>
      </c>
      <c r="J24" s="41" t="s">
        <v>142</v>
      </c>
      <c r="K24" s="38" t="s">
        <v>142</v>
      </c>
      <c r="L24" s="38" t="s">
        <v>142</v>
      </c>
      <c r="M24" s="38" t="s">
        <v>142</v>
      </c>
      <c r="N24" s="20">
        <v>0.58333331346511841</v>
      </c>
      <c r="O24" s="20">
        <v>0.3333333432674408</v>
      </c>
      <c r="P24" s="27">
        <v>0.95652174949645996</v>
      </c>
      <c r="Q24" s="20">
        <v>0.60000002384185791</v>
      </c>
      <c r="R24" s="20">
        <v>0.67402519999999999</v>
      </c>
      <c r="S24" s="20">
        <v>0.30658560000000001</v>
      </c>
    </row>
    <row r="25" spans="1:19" x14ac:dyDescent="0.35">
      <c r="A25" s="9" t="s">
        <v>5</v>
      </c>
      <c r="B25" s="9" t="str">
        <f>VLOOKUP(C25,'Organisation names'!$B$4:$E$130,4,FALSE)</f>
        <v>Wessex</v>
      </c>
      <c r="C25" s="19" t="s">
        <v>26</v>
      </c>
      <c r="D25" s="9" t="str">
        <f>VLOOKUP(C25,'Organisation names'!$B$4:$E$130,2,FALSE)</f>
        <v>Dorset County Hospital NHS Foundation Trust</v>
      </c>
      <c r="E25" s="18">
        <v>98</v>
      </c>
      <c r="F25" s="18">
        <v>45</v>
      </c>
      <c r="G25" s="74">
        <v>14</v>
      </c>
      <c r="H25" s="20">
        <v>0.90816324949264526</v>
      </c>
      <c r="I25" s="41" t="s">
        <v>360</v>
      </c>
      <c r="J25" s="41" t="s">
        <v>471</v>
      </c>
      <c r="K25" s="27">
        <v>0.60000002384185791</v>
      </c>
      <c r="L25" s="27">
        <v>0.73333334922790527</v>
      </c>
      <c r="M25" s="20">
        <v>0.5</v>
      </c>
      <c r="N25" s="20">
        <v>0.4375</v>
      </c>
      <c r="O25" s="20">
        <v>0.1929824501276016</v>
      </c>
      <c r="P25" s="27">
        <v>0.71428573131561279</v>
      </c>
      <c r="Q25" s="20">
        <v>0.55102038383483887</v>
      </c>
      <c r="R25" s="20">
        <v>0.5267153</v>
      </c>
      <c r="S25" s="20">
        <v>0.20410320000000001</v>
      </c>
    </row>
    <row r="26" spans="1:19" x14ac:dyDescent="0.35">
      <c r="A26" s="9" t="s">
        <v>5</v>
      </c>
      <c r="B26" s="9" t="str">
        <f>VLOOKUP(C26,'Organisation names'!$B$4:$E$130,4,FALSE)</f>
        <v>West Midlands</v>
      </c>
      <c r="C26" s="19" t="s">
        <v>27</v>
      </c>
      <c r="D26" s="9" t="str">
        <f>VLOOKUP(C26,'Organisation names'!$B$4:$E$130,2,FALSE)</f>
        <v>Walsall Healthcare NHS Trust</v>
      </c>
      <c r="E26" s="18">
        <v>78</v>
      </c>
      <c r="F26" s="41" t="s">
        <v>142</v>
      </c>
      <c r="G26" s="41" t="s">
        <v>142</v>
      </c>
      <c r="H26" s="20">
        <v>0.83333331346511841</v>
      </c>
      <c r="I26" s="41" t="s">
        <v>142</v>
      </c>
      <c r="J26" s="41" t="s">
        <v>142</v>
      </c>
      <c r="K26" s="38" t="s">
        <v>142</v>
      </c>
      <c r="L26" s="38" t="s">
        <v>142</v>
      </c>
      <c r="M26" s="38" t="s">
        <v>142</v>
      </c>
      <c r="N26" s="20">
        <v>0.66666668653488159</v>
      </c>
      <c r="O26" s="20">
        <v>0.29268291592597961</v>
      </c>
      <c r="P26" s="27">
        <v>0.87179487943649292</v>
      </c>
      <c r="Q26" s="20">
        <v>0.43589743971824652</v>
      </c>
      <c r="R26" s="20">
        <v>0.47792210000000002</v>
      </c>
      <c r="S26" s="20">
        <v>0.17643200000000001</v>
      </c>
    </row>
    <row r="27" spans="1:19" x14ac:dyDescent="0.35">
      <c r="A27" s="9" t="s">
        <v>5</v>
      </c>
      <c r="B27" s="9" t="str">
        <f>VLOOKUP(C27,'Organisation names'!$B$4:$E$130,4,FALSE)</f>
        <v>Cheshire and Merseyside</v>
      </c>
      <c r="C27" s="19" t="s">
        <v>28</v>
      </c>
      <c r="D27" s="9" t="str">
        <f>VLOOKUP(C27,'Organisation names'!$B$4:$E$130,2,FALSE)</f>
        <v>Wirral University Teaching Hospital NHS Foundation Trust</v>
      </c>
      <c r="E27" s="18">
        <v>116</v>
      </c>
      <c r="F27" s="18">
        <v>26</v>
      </c>
      <c r="G27" s="74">
        <v>14</v>
      </c>
      <c r="H27" s="20">
        <v>0.96551722288131714</v>
      </c>
      <c r="I27" s="41" t="s">
        <v>361</v>
      </c>
      <c r="J27" s="41" t="s">
        <v>472</v>
      </c>
      <c r="K27" s="27">
        <v>0.57692307233810425</v>
      </c>
      <c r="L27" s="27">
        <v>0.6538461446762085</v>
      </c>
      <c r="M27" s="20">
        <v>0.4285714328289032</v>
      </c>
      <c r="N27" s="20">
        <v>0.64150941371917725</v>
      </c>
      <c r="O27" s="20">
        <v>0.26315790414810181</v>
      </c>
      <c r="P27" s="27">
        <v>0.95876288414001465</v>
      </c>
      <c r="Q27" s="20">
        <v>0.6982758641242981</v>
      </c>
      <c r="R27" s="20">
        <v>0.50321130000000003</v>
      </c>
      <c r="S27" s="20">
        <v>0.29958200000000001</v>
      </c>
    </row>
    <row r="28" spans="1:19" x14ac:dyDescent="0.35">
      <c r="A28" s="9" t="s">
        <v>5</v>
      </c>
      <c r="B28" s="9" t="str">
        <f>VLOOKUP(C28,'Organisation names'!$B$4:$E$130,4,FALSE)</f>
        <v>Cheshire and Merseyside</v>
      </c>
      <c r="C28" s="19" t="s">
        <v>29</v>
      </c>
      <c r="D28" s="9" t="str">
        <f>VLOOKUP(C28,'Organisation names'!$B$4:$E$130,2,FALSE)</f>
        <v>Mersey And West Lancashire Teaching Hospitals NHS Trust</v>
      </c>
      <c r="E28" s="18">
        <v>156</v>
      </c>
      <c r="F28" s="18">
        <v>40</v>
      </c>
      <c r="G28" s="74">
        <v>11</v>
      </c>
      <c r="H28" s="20">
        <v>0.85256409645080566</v>
      </c>
      <c r="I28" s="41" t="s">
        <v>362</v>
      </c>
      <c r="J28" s="41" t="s">
        <v>473</v>
      </c>
      <c r="K28" s="27">
        <v>0.625</v>
      </c>
      <c r="L28" s="27">
        <v>0.67500001192092896</v>
      </c>
      <c r="M28" s="20">
        <v>0.27272728085517878</v>
      </c>
      <c r="N28" s="20">
        <v>0.40909090638160711</v>
      </c>
      <c r="O28" s="20">
        <v>0.2359550595283508</v>
      </c>
      <c r="P28" s="27">
        <v>0.93506491184234619</v>
      </c>
      <c r="Q28" s="20">
        <v>0.46794870495796198</v>
      </c>
      <c r="R28" s="20">
        <v>0.47639300000000001</v>
      </c>
      <c r="S28" s="20">
        <v>0.2083219</v>
      </c>
    </row>
    <row r="29" spans="1:19" x14ac:dyDescent="0.35">
      <c r="A29" s="9" t="s">
        <v>5</v>
      </c>
      <c r="B29" s="9" t="str">
        <f>VLOOKUP(C29,'Organisation names'!$B$4:$E$130,4,FALSE)</f>
        <v>Cheshire and Merseyside</v>
      </c>
      <c r="C29" s="19" t="s">
        <v>30</v>
      </c>
      <c r="D29" s="9" t="str">
        <f>VLOOKUP(C29,'Organisation names'!$B$4:$E$130,2,FALSE)</f>
        <v>Mid Cheshire Hospitals NHS Foundation Trust</v>
      </c>
      <c r="E29" s="18">
        <v>85</v>
      </c>
      <c r="F29" s="18">
        <v>44</v>
      </c>
      <c r="G29" s="74">
        <v>12</v>
      </c>
      <c r="H29" s="20">
        <v>0.91764706373214722</v>
      </c>
      <c r="I29" s="41" t="s">
        <v>363</v>
      </c>
      <c r="J29" s="41" t="s">
        <v>474</v>
      </c>
      <c r="K29" s="27">
        <v>0.61363637447357178</v>
      </c>
      <c r="L29" s="27">
        <v>0.75</v>
      </c>
      <c r="M29" s="20">
        <v>0.4166666567325592</v>
      </c>
      <c r="N29" s="20">
        <v>0.53333336114883423</v>
      </c>
      <c r="O29" s="20">
        <v>0.1224489808082581</v>
      </c>
      <c r="P29" s="27">
        <v>0.98507463932037354</v>
      </c>
      <c r="Q29" s="20">
        <v>0.62352943420410156</v>
      </c>
      <c r="R29" s="20">
        <v>0.55282750000000003</v>
      </c>
      <c r="S29" s="20">
        <v>0.27973700000000001</v>
      </c>
    </row>
    <row r="30" spans="1:19" x14ac:dyDescent="0.35">
      <c r="A30" s="9" t="s">
        <v>5</v>
      </c>
      <c r="B30" s="9" t="str">
        <f>VLOOKUP(C30,'Organisation names'!$B$4:$E$130,4,FALSE)</f>
        <v>Greater Manchester</v>
      </c>
      <c r="C30" s="19" t="s">
        <v>31</v>
      </c>
      <c r="D30" s="9" t="str">
        <f>VLOOKUP(C30,'Organisation names'!$B$4:$E$130,2,FALSE)</f>
        <v>Christie NHS Foundation Trust**</v>
      </c>
      <c r="E30" s="76" t="s">
        <v>337</v>
      </c>
      <c r="F30" s="76" t="s">
        <v>337</v>
      </c>
      <c r="G30" s="76" t="s">
        <v>337</v>
      </c>
      <c r="H30" s="76" t="s">
        <v>337</v>
      </c>
      <c r="I30" s="76" t="s">
        <v>337</v>
      </c>
      <c r="J30" s="76" t="s">
        <v>337</v>
      </c>
      <c r="K30" s="76" t="s">
        <v>337</v>
      </c>
      <c r="L30" s="76" t="s">
        <v>337</v>
      </c>
      <c r="M30" s="76" t="s">
        <v>337</v>
      </c>
      <c r="N30" s="76" t="s">
        <v>337</v>
      </c>
      <c r="O30" s="76" t="s">
        <v>337</v>
      </c>
      <c r="P30" s="76" t="s">
        <v>337</v>
      </c>
      <c r="Q30" s="76" t="s">
        <v>337</v>
      </c>
      <c r="R30" s="81" t="s">
        <v>337</v>
      </c>
      <c r="S30" s="81" t="s">
        <v>337</v>
      </c>
    </row>
    <row r="31" spans="1:19" x14ac:dyDescent="0.35">
      <c r="A31" s="9" t="s">
        <v>5</v>
      </c>
      <c r="B31" s="9" t="str">
        <f>VLOOKUP(C31,'Organisation names'!$B$4:$E$130,4,FALSE)</f>
        <v xml:space="preserve">East of England </v>
      </c>
      <c r="C31" s="19" t="s">
        <v>32</v>
      </c>
      <c r="D31" s="9" t="str">
        <f>VLOOKUP(C31,'Organisation names'!$B$4:$E$130,2,FALSE)</f>
        <v>Bedfordshire Hospitals NHS Foundation Trust</v>
      </c>
      <c r="E31" s="18">
        <v>170</v>
      </c>
      <c r="F31" s="74">
        <v>48</v>
      </c>
      <c r="G31" s="74">
        <v>10</v>
      </c>
      <c r="H31" s="20">
        <v>0.65294116735458374</v>
      </c>
      <c r="I31" s="41" t="s">
        <v>364</v>
      </c>
      <c r="J31" s="41" t="s">
        <v>475</v>
      </c>
      <c r="K31" s="27">
        <v>0.5625</v>
      </c>
      <c r="L31" s="27">
        <v>0.77083331346511841</v>
      </c>
      <c r="M31" s="20">
        <v>0.20000000298023221</v>
      </c>
      <c r="N31" s="20">
        <v>0.31999999284744263</v>
      </c>
      <c r="O31" s="20">
        <v>0.15909090638160711</v>
      </c>
      <c r="P31" s="27">
        <v>0.8571428656578064</v>
      </c>
      <c r="Q31" s="20">
        <v>0.32352942228317261</v>
      </c>
      <c r="R31" s="20">
        <v>0.59196389999999999</v>
      </c>
      <c r="S31" s="20">
        <v>0.2414625</v>
      </c>
    </row>
    <row r="32" spans="1:19" x14ac:dyDescent="0.35">
      <c r="A32" s="9" t="s">
        <v>5</v>
      </c>
      <c r="B32" s="9" t="str">
        <f>VLOOKUP(C32,'Organisation names'!$B$4:$E$130,4,FALSE)</f>
        <v>Humber and North Yorkshire</v>
      </c>
      <c r="C32" s="19" t="s">
        <v>33</v>
      </c>
      <c r="D32" s="9" t="str">
        <f>VLOOKUP(C32,'Organisation names'!$B$4:$E$130,2,FALSE)</f>
        <v>York and Scarborough Teaching Hospitals NHS Foundation Trust</v>
      </c>
      <c r="E32" s="18">
        <v>211</v>
      </c>
      <c r="F32" s="74">
        <v>61</v>
      </c>
      <c r="G32" s="74">
        <v>22</v>
      </c>
      <c r="H32" s="20">
        <v>0.80094784498214722</v>
      </c>
      <c r="I32" s="41" t="s">
        <v>365</v>
      </c>
      <c r="J32" s="41" t="s">
        <v>476</v>
      </c>
      <c r="K32" s="27">
        <v>0.50819671154022217</v>
      </c>
      <c r="L32" s="27">
        <v>0.57377046346664429</v>
      </c>
      <c r="M32" s="20">
        <v>0.18181818723678589</v>
      </c>
      <c r="N32" s="20">
        <v>0.5138888955116272</v>
      </c>
      <c r="O32" s="20">
        <v>0.17699114978313449</v>
      </c>
      <c r="P32" s="27">
        <v>0.8595041036605835</v>
      </c>
      <c r="Q32" s="20">
        <v>0.59715640544891357</v>
      </c>
      <c r="R32" s="20">
        <v>0.59214960000000005</v>
      </c>
      <c r="S32" s="20">
        <v>0.24916489999999999</v>
      </c>
    </row>
    <row r="33" spans="1:19" x14ac:dyDescent="0.35">
      <c r="A33" s="9" t="s">
        <v>5</v>
      </c>
      <c r="B33" s="9" t="str">
        <f>VLOOKUP(C33,'Organisation names'!$B$4:$E$130,4,FALSE)</f>
        <v>West Yorkshire and Harrogate</v>
      </c>
      <c r="C33" s="19" t="s">
        <v>34</v>
      </c>
      <c r="D33" s="9" t="str">
        <f>VLOOKUP(C33,'Organisation names'!$B$4:$E$130,2,FALSE)</f>
        <v>Harrogate and District NHS Foundation Trust</v>
      </c>
      <c r="E33" s="18">
        <v>76</v>
      </c>
      <c r="F33" s="74">
        <v>24</v>
      </c>
      <c r="G33" s="74"/>
      <c r="H33" s="20">
        <v>0.96052628755569458</v>
      </c>
      <c r="I33" s="41" t="s">
        <v>366</v>
      </c>
      <c r="J33" s="41" t="s">
        <v>142</v>
      </c>
      <c r="K33" s="27">
        <v>0.625</v>
      </c>
      <c r="L33" s="27">
        <v>0.79166668653488159</v>
      </c>
      <c r="M33" s="38" t="s">
        <v>142</v>
      </c>
      <c r="N33" s="20">
        <v>0.38235294818878168</v>
      </c>
      <c r="O33" s="20">
        <v>7.1428574621677399E-2</v>
      </c>
      <c r="P33" s="27">
        <v>0.89999997615814209</v>
      </c>
      <c r="Q33" s="20">
        <v>0.64473682641983032</v>
      </c>
      <c r="R33" s="20">
        <v>0.57293870000000002</v>
      </c>
      <c r="S33" s="20">
        <v>0.30583179999999999</v>
      </c>
    </row>
    <row r="34" spans="1:19" x14ac:dyDescent="0.35">
      <c r="A34" s="9" t="s">
        <v>5</v>
      </c>
      <c r="B34" s="9" t="str">
        <f>VLOOKUP(C34,'Organisation names'!$B$4:$E$130,4,FALSE)</f>
        <v>West Yorkshire and Harrogate</v>
      </c>
      <c r="C34" s="19" t="s">
        <v>35</v>
      </c>
      <c r="D34" s="9" t="str">
        <f>VLOOKUP(C34,'Organisation names'!$B$4:$E$130,2,FALSE)</f>
        <v>Airedale NHS Foundation Trust</v>
      </c>
      <c r="E34" s="18">
        <v>78</v>
      </c>
      <c r="F34" s="74">
        <v>40</v>
      </c>
      <c r="G34" s="74">
        <v>16</v>
      </c>
      <c r="H34" s="20">
        <v>0.92307692766189575</v>
      </c>
      <c r="I34" s="41" t="s">
        <v>367</v>
      </c>
      <c r="J34" s="41" t="s">
        <v>477</v>
      </c>
      <c r="K34" s="27">
        <v>0.60000002384185791</v>
      </c>
      <c r="L34" s="27">
        <v>0.77499997615814209</v>
      </c>
      <c r="M34" s="20">
        <v>0.5</v>
      </c>
      <c r="N34" s="20">
        <v>0.43243244290351868</v>
      </c>
      <c r="O34" s="20">
        <v>0.29729729890823359</v>
      </c>
      <c r="P34" s="27">
        <v>0.83823531866073608</v>
      </c>
      <c r="Q34" s="20">
        <v>0.64102566242218018</v>
      </c>
      <c r="R34" s="20">
        <v>0.57682449999999996</v>
      </c>
      <c r="S34" s="20">
        <v>0.1782888</v>
      </c>
    </row>
    <row r="35" spans="1:19" x14ac:dyDescent="0.35">
      <c r="A35" s="9" t="s">
        <v>5</v>
      </c>
      <c r="B35" s="9" t="str">
        <f>VLOOKUP(C35,'Organisation names'!$B$4:$E$130,4,FALSE)</f>
        <v xml:space="preserve">East of England </v>
      </c>
      <c r="C35" s="19" t="s">
        <v>36</v>
      </c>
      <c r="D35" s="9" t="str">
        <f>VLOOKUP(C35,'Organisation names'!$B$4:$E$130,2,FALSE)</f>
        <v>Queen Elizabeth Hospital, King's Lynn, NHS Foundation Trust</v>
      </c>
      <c r="E35" s="18">
        <v>88</v>
      </c>
      <c r="F35" s="74">
        <v>29</v>
      </c>
      <c r="G35" s="74">
        <v>14</v>
      </c>
      <c r="H35" s="20">
        <v>0.85227274894714355</v>
      </c>
      <c r="I35" s="41" t="s">
        <v>368</v>
      </c>
      <c r="J35" s="41" t="s">
        <v>478</v>
      </c>
      <c r="K35" s="27">
        <v>0.4482758641242981</v>
      </c>
      <c r="L35" s="27">
        <v>0.48275861144065862</v>
      </c>
      <c r="M35" s="20">
        <v>0.2142857164144516</v>
      </c>
      <c r="N35" s="20">
        <v>0.52777779102325439</v>
      </c>
      <c r="O35" s="20">
        <v>0.20000000298023221</v>
      </c>
      <c r="P35" s="27">
        <v>0.94117647409439087</v>
      </c>
      <c r="Q35" s="20">
        <v>0.59090906381607056</v>
      </c>
      <c r="R35" s="20">
        <v>0.49416480000000002</v>
      </c>
      <c r="S35" s="20">
        <v>0.19270889999999999</v>
      </c>
    </row>
    <row r="36" spans="1:19" x14ac:dyDescent="0.35">
      <c r="A36" s="9" t="s">
        <v>5</v>
      </c>
      <c r="B36" s="9" t="str">
        <f>VLOOKUP(C36,'Organisation names'!$B$4:$E$130,4,FALSE)</f>
        <v>Somerset, Wiltshire, Avon and Gloucestershire</v>
      </c>
      <c r="C36" s="19" t="s">
        <v>37</v>
      </c>
      <c r="D36" s="9" t="str">
        <f>VLOOKUP(C36,'Organisation names'!$B$4:$E$130,2,FALSE)</f>
        <v>Royal United Hospitals Bath NHS Foundation Trust</v>
      </c>
      <c r="E36" s="18">
        <v>142</v>
      </c>
      <c r="F36" s="74">
        <v>47</v>
      </c>
      <c r="G36" s="74">
        <v>19</v>
      </c>
      <c r="H36" s="20">
        <v>0.82394367456436157</v>
      </c>
      <c r="I36" s="41" t="s">
        <v>369</v>
      </c>
      <c r="J36" s="41" t="s">
        <v>479</v>
      </c>
      <c r="K36" s="27">
        <v>0.59574466943740845</v>
      </c>
      <c r="L36" s="27">
        <v>0.70212763547897339</v>
      </c>
      <c r="M36" s="20">
        <v>0.1578947305679321</v>
      </c>
      <c r="N36" s="20">
        <v>0.52941179275512695</v>
      </c>
      <c r="O36" s="20">
        <v>0.20000000298023221</v>
      </c>
      <c r="P36" s="27">
        <v>0.5362318754196167</v>
      </c>
      <c r="Q36" s="20">
        <v>0.56338030099868774</v>
      </c>
      <c r="R36" s="20">
        <v>0.53735639999999996</v>
      </c>
      <c r="S36" s="20">
        <v>0.19989000000000001</v>
      </c>
    </row>
    <row r="37" spans="1:19" x14ac:dyDescent="0.35">
      <c r="A37" s="9" t="s">
        <v>5</v>
      </c>
      <c r="B37" s="9" t="str">
        <f>VLOOKUP(C37,'Organisation names'!$B$4:$E$130,4,FALSE)</f>
        <v xml:space="preserve">East of England </v>
      </c>
      <c r="C37" s="19" t="s">
        <v>38</v>
      </c>
      <c r="D37" s="9" t="str">
        <f>VLOOKUP(C37,'Organisation names'!$B$4:$E$130,2,FALSE)</f>
        <v>Milton Keynes University Hospital NHS Foundation Trust</v>
      </c>
      <c r="E37" s="18">
        <v>72</v>
      </c>
      <c r="F37" s="74">
        <v>17</v>
      </c>
      <c r="G37" s="74">
        <v>10</v>
      </c>
      <c r="H37" s="20">
        <v>0.83333331346511841</v>
      </c>
      <c r="I37" s="41" t="s">
        <v>370</v>
      </c>
      <c r="J37" s="41" t="s">
        <v>480</v>
      </c>
      <c r="K37" s="27">
        <v>0.58823531866073608</v>
      </c>
      <c r="L37" s="27">
        <v>0.58823531866073608</v>
      </c>
      <c r="M37" s="20">
        <v>0.20000000298023221</v>
      </c>
      <c r="N37" s="20">
        <v>0.57894736528396606</v>
      </c>
      <c r="O37" s="20">
        <v>0.40000000596046448</v>
      </c>
      <c r="P37" s="27">
        <v>0.97560977935791016</v>
      </c>
      <c r="Q37" s="20">
        <v>0.4305555522441864</v>
      </c>
      <c r="R37" s="20">
        <v>0.54415829999999998</v>
      </c>
      <c r="S37" s="20">
        <v>0.32796540000000002</v>
      </c>
    </row>
    <row r="38" spans="1:19" x14ac:dyDescent="0.35">
      <c r="A38" s="9" t="s">
        <v>5</v>
      </c>
      <c r="B38" s="9" t="str">
        <f>VLOOKUP(C38,'Organisation names'!$B$4:$E$130,4,FALSE)</f>
        <v xml:space="preserve">East of England </v>
      </c>
      <c r="C38" s="19" t="s">
        <v>39</v>
      </c>
      <c r="D38" s="9" t="str">
        <f>VLOOKUP(C38,'Organisation names'!$B$4:$E$130,2,FALSE)</f>
        <v>East Suffolk and North Essex NHS Foundation Trust</v>
      </c>
      <c r="E38" s="18">
        <v>322</v>
      </c>
      <c r="F38" s="74">
        <v>113</v>
      </c>
      <c r="G38" s="74">
        <v>35</v>
      </c>
      <c r="H38" s="20">
        <v>0.74534159898757935</v>
      </c>
      <c r="I38" s="41" t="s">
        <v>371</v>
      </c>
      <c r="J38" s="41" t="s">
        <v>481</v>
      </c>
      <c r="K38" s="27">
        <v>0.52212387323379517</v>
      </c>
      <c r="L38" s="27">
        <v>0.66371679306030273</v>
      </c>
      <c r="M38" s="20">
        <v>0.28571429848670959</v>
      </c>
      <c r="N38" s="20">
        <v>0.39805826544761658</v>
      </c>
      <c r="O38" s="20">
        <v>0.23728813230991361</v>
      </c>
      <c r="P38" s="27">
        <v>0.83760684728622437</v>
      </c>
      <c r="Q38" s="20">
        <v>0.4161490797996521</v>
      </c>
      <c r="R38" s="20">
        <v>0.50202040000000003</v>
      </c>
      <c r="S38" s="20">
        <v>0.24443719999999999</v>
      </c>
    </row>
    <row r="39" spans="1:19" x14ac:dyDescent="0.35">
      <c r="A39" s="9" t="s">
        <v>5</v>
      </c>
      <c r="B39" s="9" t="str">
        <f>VLOOKUP(C39,'Organisation names'!$B$4:$E$130,4,FALSE)</f>
        <v>Surrey and Sussex</v>
      </c>
      <c r="C39" s="19" t="s">
        <v>40</v>
      </c>
      <c r="D39" s="9" t="str">
        <f>VLOOKUP(C39,'Organisation names'!$B$4:$E$130,2,FALSE)</f>
        <v>Frimley Health NHS Foundation Trust</v>
      </c>
      <c r="E39" s="18">
        <v>213</v>
      </c>
      <c r="F39" s="74">
        <v>43</v>
      </c>
      <c r="G39" s="74">
        <v>12</v>
      </c>
      <c r="H39" s="20">
        <v>0.92488265037536621</v>
      </c>
      <c r="I39" s="41" t="s">
        <v>372</v>
      </c>
      <c r="J39" s="41" t="s">
        <v>482</v>
      </c>
      <c r="K39" s="27">
        <v>0.74418604373931885</v>
      </c>
      <c r="L39" s="27">
        <v>0.76744186878204346</v>
      </c>
      <c r="M39" s="20">
        <v>0</v>
      </c>
      <c r="N39" s="20">
        <v>0.51111114025115967</v>
      </c>
      <c r="O39" s="20">
        <v>0.19753086566925049</v>
      </c>
      <c r="P39" s="27">
        <v>0.94736844301223755</v>
      </c>
      <c r="Q39" s="20">
        <v>0.47887325286865229</v>
      </c>
      <c r="R39" s="20">
        <v>0.61889830000000001</v>
      </c>
      <c r="S39" s="20">
        <v>0.36350209999999999</v>
      </c>
    </row>
    <row r="40" spans="1:19" x14ac:dyDescent="0.35">
      <c r="A40" s="9" t="s">
        <v>5</v>
      </c>
      <c r="B40" s="9" t="str">
        <f>VLOOKUP(C40,'Organisation names'!$B$4:$E$130,4,FALSE)</f>
        <v>Peninsula</v>
      </c>
      <c r="C40" s="19" t="s">
        <v>41</v>
      </c>
      <c r="D40" s="9" t="str">
        <f>VLOOKUP(C40,'Organisation names'!$B$4:$E$130,2,FALSE)</f>
        <v>Royal Cornwall Hospitals NHS Trust</v>
      </c>
      <c r="E40" s="18">
        <v>198</v>
      </c>
      <c r="F40" s="74">
        <v>63</v>
      </c>
      <c r="G40" s="74">
        <v>31</v>
      </c>
      <c r="H40" s="20">
        <v>0.89898991584777832</v>
      </c>
      <c r="I40" s="41" t="s">
        <v>373</v>
      </c>
      <c r="J40" s="41" t="s">
        <v>483</v>
      </c>
      <c r="K40" s="27">
        <v>0.79365080595016479</v>
      </c>
      <c r="L40" s="27">
        <v>0.8253968358039856</v>
      </c>
      <c r="M40" s="20">
        <v>0.35483869910240168</v>
      </c>
      <c r="N40" s="20">
        <v>0.53448277711868286</v>
      </c>
      <c r="O40" s="20">
        <v>0.31132075190544128</v>
      </c>
      <c r="P40" s="27">
        <v>0.98245614767074585</v>
      </c>
      <c r="Q40" s="20">
        <v>0.3333333432674408</v>
      </c>
      <c r="R40" s="20">
        <v>0.58717719999999995</v>
      </c>
      <c r="S40" s="20">
        <v>0.25796590000000003</v>
      </c>
    </row>
    <row r="41" spans="1:19" x14ac:dyDescent="0.35">
      <c r="A41" s="9" t="s">
        <v>5</v>
      </c>
      <c r="B41" s="9" t="str">
        <f>VLOOKUP(C41,'Organisation names'!$B$4:$E$130,4,FALSE)</f>
        <v>Cheshire and Merseyside</v>
      </c>
      <c r="C41" s="19" t="s">
        <v>42</v>
      </c>
      <c r="D41" s="9" t="str">
        <f>VLOOKUP(C41,'Organisation names'!$B$4:$E$130,2,FALSE)</f>
        <v>Liverpool University Hospitals NHS Foundation Trust</v>
      </c>
      <c r="E41" s="18">
        <v>374</v>
      </c>
      <c r="F41" s="74">
        <v>66</v>
      </c>
      <c r="G41" s="74">
        <v>41</v>
      </c>
      <c r="H41" s="20">
        <v>0.77807486057281494</v>
      </c>
      <c r="I41" s="41" t="s">
        <v>374</v>
      </c>
      <c r="J41" s="41" t="s">
        <v>484</v>
      </c>
      <c r="K41" s="27">
        <v>0.43939393758773798</v>
      </c>
      <c r="L41" s="27">
        <v>0.5151515007019043</v>
      </c>
      <c r="M41" s="20">
        <v>0.51219511032104492</v>
      </c>
      <c r="N41" s="20">
        <v>0.86065572500228882</v>
      </c>
      <c r="O41" s="20">
        <v>0.31788080930709839</v>
      </c>
      <c r="P41" s="27">
        <v>0.96323531866073608</v>
      </c>
      <c r="Q41" s="20">
        <v>0.62032085657119751</v>
      </c>
      <c r="R41" s="20">
        <v>0.53260779999999996</v>
      </c>
      <c r="S41" s="20">
        <v>0.25202980000000003</v>
      </c>
    </row>
    <row r="42" spans="1:19" x14ac:dyDescent="0.35">
      <c r="A42" s="9" t="s">
        <v>5</v>
      </c>
      <c r="B42" s="9" t="str">
        <f>VLOOKUP(C42,'Organisation names'!$B$4:$E$130,4,FALSE)</f>
        <v>Cheshire and Merseyside</v>
      </c>
      <c r="C42" s="19" t="s">
        <v>43</v>
      </c>
      <c r="D42" s="9" t="str">
        <f>VLOOKUP(C42,'Organisation names'!$B$4:$E$130,2,FALSE)</f>
        <v>Clatterbridge Cancer Centre NHS Foundation Trust**</v>
      </c>
      <c r="E42" s="76" t="s">
        <v>337</v>
      </c>
      <c r="F42" s="76" t="s">
        <v>337</v>
      </c>
      <c r="G42" s="76" t="s">
        <v>337</v>
      </c>
      <c r="H42" s="76" t="s">
        <v>337</v>
      </c>
      <c r="I42" s="76" t="s">
        <v>337</v>
      </c>
      <c r="J42" s="76" t="s">
        <v>337</v>
      </c>
      <c r="K42" s="76" t="s">
        <v>337</v>
      </c>
      <c r="L42" s="76" t="s">
        <v>337</v>
      </c>
      <c r="M42" s="76" t="s">
        <v>337</v>
      </c>
      <c r="N42" s="76" t="s">
        <v>337</v>
      </c>
      <c r="O42" s="76" t="s">
        <v>337</v>
      </c>
      <c r="P42" s="76" t="s">
        <v>337</v>
      </c>
      <c r="Q42" s="76" t="s">
        <v>337</v>
      </c>
      <c r="R42" s="20" t="s">
        <v>337</v>
      </c>
      <c r="S42" s="81" t="s">
        <v>337</v>
      </c>
    </row>
    <row r="43" spans="1:19" x14ac:dyDescent="0.35">
      <c r="A43" s="9" t="s">
        <v>5</v>
      </c>
      <c r="B43" s="9" t="str">
        <f>VLOOKUP(C43,'Organisation names'!$B$4:$E$130,4,FALSE)</f>
        <v>North East London</v>
      </c>
      <c r="C43" s="19" t="s">
        <v>44</v>
      </c>
      <c r="D43" s="9" t="str">
        <f>VLOOKUP(C43,'Organisation names'!$B$4:$E$130,2,FALSE)</f>
        <v>Barking, Havering and Redbridge University Hospitals NHS Trust</v>
      </c>
      <c r="E43" s="18">
        <v>162</v>
      </c>
      <c r="F43" s="74">
        <v>40</v>
      </c>
      <c r="G43" s="74">
        <v>16</v>
      </c>
      <c r="H43" s="20">
        <v>0.72222220897674561</v>
      </c>
      <c r="I43" s="41" t="s">
        <v>375</v>
      </c>
      <c r="J43" s="41" t="s">
        <v>485</v>
      </c>
      <c r="K43" s="27">
        <v>0.52499997615814209</v>
      </c>
      <c r="L43" s="27">
        <v>0.625</v>
      </c>
      <c r="M43" s="20">
        <v>0.3125</v>
      </c>
      <c r="N43" s="20">
        <v>0.5625</v>
      </c>
      <c r="O43" s="20">
        <v>0.2407407462596893</v>
      </c>
      <c r="P43" s="27">
        <v>0.52631580829620361</v>
      </c>
      <c r="Q43" s="20">
        <v>0.38271605968475342</v>
      </c>
      <c r="R43" s="20">
        <v>0.59153979999999995</v>
      </c>
      <c r="S43" s="20">
        <v>0.26741199999999998</v>
      </c>
    </row>
    <row r="44" spans="1:19" x14ac:dyDescent="0.35">
      <c r="A44" s="9" t="s">
        <v>5</v>
      </c>
      <c r="B44" s="9" t="str">
        <f>VLOOKUP(C44,'Organisation names'!$B$4:$E$130,4,FALSE)</f>
        <v>South Yorkshire and Bassetlaw</v>
      </c>
      <c r="C44" s="19" t="s">
        <v>45</v>
      </c>
      <c r="D44" s="9" t="str">
        <f>VLOOKUP(C44,'Organisation names'!$B$4:$E$130,2,FALSE)</f>
        <v>Barnsley Hospital NHS Foundation Trust</v>
      </c>
      <c r="E44" s="18">
        <v>75</v>
      </c>
      <c r="F44" s="74">
        <v>13</v>
      </c>
      <c r="G44" s="74"/>
      <c r="H44" s="20">
        <v>0.97333335876464844</v>
      </c>
      <c r="I44" s="41" t="s">
        <v>376</v>
      </c>
      <c r="J44" s="41" t="s">
        <v>142</v>
      </c>
      <c r="K44" s="27">
        <v>0.61538463830947876</v>
      </c>
      <c r="L44" s="27">
        <v>0.76923078298568726</v>
      </c>
      <c r="M44" s="38" t="s">
        <v>142</v>
      </c>
      <c r="N44" s="20">
        <v>0.38461539149284357</v>
      </c>
      <c r="O44" s="20">
        <v>0.1578947305679321</v>
      </c>
      <c r="P44" s="27">
        <v>0.98275864124298096</v>
      </c>
      <c r="Q44" s="20">
        <v>0.3333333432674408</v>
      </c>
      <c r="R44" s="20">
        <v>0.5500389</v>
      </c>
      <c r="S44" s="20">
        <v>0.23063890000000001</v>
      </c>
    </row>
    <row r="45" spans="1:19" x14ac:dyDescent="0.35">
      <c r="A45" s="9" t="s">
        <v>5</v>
      </c>
      <c r="B45" s="9" t="str">
        <f>VLOOKUP(C45,'Organisation names'!$B$4:$E$130,4,FALSE)</f>
        <v>South Yorkshire and Bassetlaw</v>
      </c>
      <c r="C45" s="19" t="s">
        <v>46</v>
      </c>
      <c r="D45" s="9" t="str">
        <f>VLOOKUP(C45,'Organisation names'!$B$4:$E$130,2,FALSE)</f>
        <v>Rotherham NHS Foundation Trust</v>
      </c>
      <c r="E45" s="18">
        <v>66</v>
      </c>
      <c r="F45" s="74">
        <v>27</v>
      </c>
      <c r="G45" s="74">
        <v>11</v>
      </c>
      <c r="H45" s="20">
        <v>0.93939393758773804</v>
      </c>
      <c r="I45" s="41" t="s">
        <v>377</v>
      </c>
      <c r="J45" s="41" t="s">
        <v>486</v>
      </c>
      <c r="K45" s="27">
        <v>0.55555558204650879</v>
      </c>
      <c r="L45" s="27">
        <v>0.66666668653488159</v>
      </c>
      <c r="M45" s="20">
        <v>0.54545456171035767</v>
      </c>
      <c r="N45" s="20">
        <v>0.47058823704719538</v>
      </c>
      <c r="O45" s="20">
        <v>0.26923078298568731</v>
      </c>
      <c r="P45" s="27">
        <v>1</v>
      </c>
      <c r="Q45" s="20">
        <v>0.3333333432674408</v>
      </c>
      <c r="R45" s="20">
        <v>0.48237829999999998</v>
      </c>
      <c r="S45" s="20">
        <v>0.25995360000000001</v>
      </c>
    </row>
    <row r="46" spans="1:19" x14ac:dyDescent="0.35">
      <c r="A46" s="9" t="s">
        <v>5</v>
      </c>
      <c r="B46" s="9" t="str">
        <f>VLOOKUP(C46,'Organisation names'!$B$4:$E$130,4,FALSE)</f>
        <v>South Yorkshire and Bassetlaw</v>
      </c>
      <c r="C46" s="19" t="s">
        <v>47</v>
      </c>
      <c r="D46" s="9" t="str">
        <f>VLOOKUP(C46,'Organisation names'!$B$4:$E$130,2,FALSE)</f>
        <v>Chesterfield Royal Hospital NHS Foundation Trust</v>
      </c>
      <c r="E46" s="18">
        <v>114</v>
      </c>
      <c r="F46" s="74">
        <v>41</v>
      </c>
      <c r="G46" s="74">
        <v>18</v>
      </c>
      <c r="H46" s="20">
        <v>0.92105263471603394</v>
      </c>
      <c r="I46" s="41" t="s">
        <v>377</v>
      </c>
      <c r="J46" s="41" t="s">
        <v>487</v>
      </c>
      <c r="K46" s="27">
        <v>0.60975611209869385</v>
      </c>
      <c r="L46" s="27">
        <v>0.60975611209869385</v>
      </c>
      <c r="M46" s="20">
        <v>0.27777779102325439</v>
      </c>
      <c r="N46" s="20">
        <v>0.40000000596046448</v>
      </c>
      <c r="O46" s="20">
        <v>0.3461538553237915</v>
      </c>
      <c r="P46" s="27">
        <v>0.89473682641983032</v>
      </c>
      <c r="Q46" s="20">
        <v>0.47368422150611877</v>
      </c>
      <c r="R46" s="20">
        <v>0.54517249999999995</v>
      </c>
      <c r="S46" s="20">
        <v>0.2453697</v>
      </c>
    </row>
    <row r="47" spans="1:19" x14ac:dyDescent="0.35">
      <c r="A47" s="9" t="s">
        <v>5</v>
      </c>
      <c r="B47" s="9" t="str">
        <f>VLOOKUP(C47,'Organisation names'!$B$4:$E$130,4,FALSE)</f>
        <v xml:space="preserve">East of England </v>
      </c>
      <c r="C47" s="19" t="s">
        <v>48</v>
      </c>
      <c r="D47" s="9" t="str">
        <f>VLOOKUP(C47,'Organisation names'!$B$4:$E$130,2,FALSE)</f>
        <v>North West Anglia NHS Foundation Trust</v>
      </c>
      <c r="E47" s="18">
        <v>168</v>
      </c>
      <c r="F47" s="74">
        <v>45</v>
      </c>
      <c r="G47" s="74">
        <v>13</v>
      </c>
      <c r="H47" s="20">
        <v>0.7202380895614624</v>
      </c>
      <c r="I47" s="41" t="s">
        <v>378</v>
      </c>
      <c r="J47" s="41" t="s">
        <v>488</v>
      </c>
      <c r="K47" s="27">
        <v>0.40000000596046448</v>
      </c>
      <c r="L47" s="27">
        <v>0.51111114025115967</v>
      </c>
      <c r="M47" s="20">
        <v>0.15384615957736969</v>
      </c>
      <c r="N47" s="20">
        <v>0.45714285969734192</v>
      </c>
      <c r="O47" s="20">
        <v>0.14851485192775729</v>
      </c>
      <c r="P47" s="27">
        <v>0.60465115308761597</v>
      </c>
      <c r="Q47" s="20">
        <v>0.3571428656578064</v>
      </c>
      <c r="R47" s="20">
        <v>0.58334540000000001</v>
      </c>
      <c r="S47" s="20">
        <v>0.24617120000000001</v>
      </c>
    </row>
    <row r="48" spans="1:19" x14ac:dyDescent="0.35">
      <c r="A48" s="9" t="s">
        <v>5</v>
      </c>
      <c r="B48" s="9" t="str">
        <f>VLOOKUP(C48,'Organisation names'!$B$4:$E$130,4,FALSE)</f>
        <v xml:space="preserve">East of England </v>
      </c>
      <c r="C48" s="19" t="s">
        <v>49</v>
      </c>
      <c r="D48" s="9" t="str">
        <f>VLOOKUP(C48,'Organisation names'!$B$4:$E$130,2,FALSE)</f>
        <v>James Paget University Hospitals NHS Foundation Trust</v>
      </c>
      <c r="E48" s="18">
        <v>102</v>
      </c>
      <c r="F48" s="74">
        <v>35</v>
      </c>
      <c r="G48" s="74">
        <v>12</v>
      </c>
      <c r="H48" s="20">
        <v>0.84313726425170898</v>
      </c>
      <c r="I48" s="41" t="s">
        <v>379</v>
      </c>
      <c r="J48" s="41" t="s">
        <v>489</v>
      </c>
      <c r="K48" s="27">
        <v>0.65714287757873535</v>
      </c>
      <c r="L48" s="27">
        <v>0.68571430444717407</v>
      </c>
      <c r="M48" s="20">
        <v>8.3333335816860199E-2</v>
      </c>
      <c r="N48" s="20">
        <v>0.4523809552192688</v>
      </c>
      <c r="O48" s="20">
        <v>0.25490197539329529</v>
      </c>
      <c r="P48" s="27">
        <v>0.91250002384185791</v>
      </c>
      <c r="Q48" s="20">
        <v>0.39215686917304993</v>
      </c>
      <c r="R48" s="20">
        <v>0.49916939999999999</v>
      </c>
      <c r="S48" s="20">
        <v>0.19175829999999999</v>
      </c>
    </row>
    <row r="49" spans="1:19" x14ac:dyDescent="0.35">
      <c r="A49" s="9" t="s">
        <v>5</v>
      </c>
      <c r="B49" s="9" t="str">
        <f>VLOOKUP(C49,'Organisation names'!$B$4:$E$130,4,FALSE)</f>
        <v xml:space="preserve">East of England </v>
      </c>
      <c r="C49" s="19" t="s">
        <v>50</v>
      </c>
      <c r="D49" s="9" t="str">
        <f>VLOOKUP(C49,'Organisation names'!$B$4:$E$130,2,FALSE)</f>
        <v>West Suffolk NHS Foundation Trust</v>
      </c>
      <c r="E49" s="18">
        <v>106</v>
      </c>
      <c r="F49" s="74">
        <v>38</v>
      </c>
      <c r="G49" s="74">
        <v>15</v>
      </c>
      <c r="H49" s="20">
        <v>0.86792451143264771</v>
      </c>
      <c r="I49" s="41" t="s">
        <v>380</v>
      </c>
      <c r="J49" s="41" t="s">
        <v>490</v>
      </c>
      <c r="K49" s="27">
        <v>0.63157892227172852</v>
      </c>
      <c r="L49" s="27">
        <v>0.78947371244430542</v>
      </c>
      <c r="M49" s="20">
        <v>0.26666668057441711</v>
      </c>
      <c r="N49" s="20">
        <v>0.51351350545883179</v>
      </c>
      <c r="O49" s="20">
        <v>0.23076923191547391</v>
      </c>
      <c r="P49" s="27">
        <v>0.84782606363296509</v>
      </c>
      <c r="Q49" s="20">
        <v>0.39622640609741211</v>
      </c>
      <c r="R49" s="20">
        <v>0.53200720000000001</v>
      </c>
      <c r="S49" s="20">
        <v>0.231265</v>
      </c>
    </row>
    <row r="50" spans="1:19" x14ac:dyDescent="0.35">
      <c r="A50" s="9" t="s">
        <v>5</v>
      </c>
      <c r="B50" s="9" t="str">
        <f>VLOOKUP(C50,'Organisation names'!$B$4:$E$130,4,FALSE)</f>
        <v xml:space="preserve">East of England </v>
      </c>
      <c r="C50" s="19" t="s">
        <v>51</v>
      </c>
      <c r="D50" s="9" t="str">
        <f>VLOOKUP(C50,'Organisation names'!$B$4:$E$130,2,FALSE)</f>
        <v>Cambridge University Hospitals NHS Foundation Trust</v>
      </c>
      <c r="E50" s="18">
        <v>195</v>
      </c>
      <c r="F50" s="74">
        <v>40</v>
      </c>
      <c r="G50" s="74">
        <v>22</v>
      </c>
      <c r="H50" s="20">
        <v>0.60000002384185791</v>
      </c>
      <c r="I50" s="41" t="s">
        <v>381</v>
      </c>
      <c r="J50" s="41" t="s">
        <v>491</v>
      </c>
      <c r="K50" s="27">
        <v>0.60000002384185791</v>
      </c>
      <c r="L50" s="27">
        <v>0.80000001192092896</v>
      </c>
      <c r="M50" s="20">
        <v>0.54545456171035767</v>
      </c>
      <c r="N50" s="20">
        <v>0.57894736528396606</v>
      </c>
      <c r="O50" s="20">
        <v>0.34177213907241821</v>
      </c>
      <c r="P50" s="27">
        <v>0.28099173307418818</v>
      </c>
      <c r="Q50" s="20">
        <v>0.61025643348693848</v>
      </c>
      <c r="R50" s="20">
        <v>0.51483449999999997</v>
      </c>
      <c r="S50" s="20">
        <v>0.28959109999999999</v>
      </c>
    </row>
    <row r="51" spans="1:19" x14ac:dyDescent="0.35">
      <c r="A51" s="9" t="s">
        <v>5</v>
      </c>
      <c r="B51" s="9" t="str">
        <f>VLOOKUP(C51,'Organisation names'!$B$4:$E$130,4,FALSE)</f>
        <v>Somerset, Wiltshire, Avon and Gloucestershire</v>
      </c>
      <c r="C51" s="19" t="s">
        <v>52</v>
      </c>
      <c r="D51" s="9" t="str">
        <f>VLOOKUP(C51,'Organisation names'!$B$4:$E$130,2,FALSE)</f>
        <v>Somerset NHS Foundation Trust</v>
      </c>
      <c r="E51" s="18">
        <v>213</v>
      </c>
      <c r="F51" s="74">
        <v>67</v>
      </c>
      <c r="G51" s="74">
        <v>19</v>
      </c>
      <c r="H51" s="20">
        <v>0.89201879501342773</v>
      </c>
      <c r="I51" s="41" t="s">
        <v>382</v>
      </c>
      <c r="J51" s="41" t="s">
        <v>492</v>
      </c>
      <c r="K51" s="27">
        <v>0.68656718730926514</v>
      </c>
      <c r="L51" s="27">
        <v>0.76119405031204224</v>
      </c>
      <c r="M51" s="20">
        <v>0.57894736528396606</v>
      </c>
      <c r="N51" s="20">
        <v>0.29487180709838873</v>
      </c>
      <c r="O51" s="20">
        <v>0.19230769574642179</v>
      </c>
      <c r="P51" s="27">
        <v>0.9189189076423645</v>
      </c>
      <c r="Q51" s="20">
        <v>0.43192487955093378</v>
      </c>
      <c r="R51" s="20">
        <v>0.57158549999999997</v>
      </c>
      <c r="S51" s="20">
        <v>0.23238980000000001</v>
      </c>
    </row>
    <row r="52" spans="1:19" x14ac:dyDescent="0.35">
      <c r="A52" s="9" t="s">
        <v>5</v>
      </c>
      <c r="B52" s="9" t="str">
        <f>VLOOKUP(C52,'Organisation names'!$B$4:$E$130,4,FALSE)</f>
        <v>Peninsula</v>
      </c>
      <c r="C52" s="19" t="s">
        <v>53</v>
      </c>
      <c r="D52" s="9" t="str">
        <f>VLOOKUP(C52,'Organisation names'!$B$4:$E$130,2,FALSE)</f>
        <v>Royal Devon University Healthcare NHS Foundation Trust</v>
      </c>
      <c r="E52" s="18">
        <v>251</v>
      </c>
      <c r="F52" s="74">
        <v>92</v>
      </c>
      <c r="G52" s="74">
        <v>30</v>
      </c>
      <c r="H52" s="20">
        <v>0.60159361362457275</v>
      </c>
      <c r="I52" s="41" t="s">
        <v>383</v>
      </c>
      <c r="J52" s="41" t="s">
        <v>493</v>
      </c>
      <c r="K52" s="27">
        <v>0.59782606363296509</v>
      </c>
      <c r="L52" s="27">
        <v>0.70652174949645996</v>
      </c>
      <c r="M52" s="20">
        <v>0.30000001192092901</v>
      </c>
      <c r="N52" s="20">
        <v>0.47999998927116388</v>
      </c>
      <c r="O52" s="20">
        <v>0.20000000298023221</v>
      </c>
      <c r="P52" s="27">
        <v>0.96116507053375244</v>
      </c>
      <c r="Q52" s="20">
        <v>0.53386455774307251</v>
      </c>
      <c r="R52" s="20">
        <v>0.57429660000000005</v>
      </c>
      <c r="S52" s="20">
        <v>0.22572680000000001</v>
      </c>
    </row>
    <row r="53" spans="1:19" x14ac:dyDescent="0.35">
      <c r="A53" s="9" t="s">
        <v>5</v>
      </c>
      <c r="B53" s="9" t="str">
        <f>VLOOKUP(C53,'Organisation names'!$B$4:$E$130,4,FALSE)</f>
        <v>Wessex</v>
      </c>
      <c r="C53" s="19" t="s">
        <v>54</v>
      </c>
      <c r="D53" s="9" t="str">
        <f>VLOOKUP(C53,'Organisation names'!$B$4:$E$130,2,FALSE)</f>
        <v>University Hospital Southampton NHS Foundation Trust</v>
      </c>
      <c r="E53" s="18">
        <v>295</v>
      </c>
      <c r="F53" s="74">
        <v>87</v>
      </c>
      <c r="G53" s="74">
        <v>40</v>
      </c>
      <c r="H53" s="20">
        <v>0.89491528272628784</v>
      </c>
      <c r="I53" s="41" t="s">
        <v>384</v>
      </c>
      <c r="J53" s="41" t="s">
        <v>494</v>
      </c>
      <c r="K53" s="27">
        <v>0.59770113229751587</v>
      </c>
      <c r="L53" s="27">
        <v>0.68965518474578857</v>
      </c>
      <c r="M53" s="20">
        <v>0.57499998807907104</v>
      </c>
      <c r="N53" s="20">
        <v>0.60365855693817139</v>
      </c>
      <c r="O53" s="20">
        <v>0.23529411852359769</v>
      </c>
      <c r="P53" s="27">
        <v>0.96610170602798462</v>
      </c>
      <c r="Q53" s="20">
        <v>0.5762711763381958</v>
      </c>
      <c r="R53" s="20">
        <v>0.5854222</v>
      </c>
      <c r="S53" s="20">
        <v>0.27313409999999999</v>
      </c>
    </row>
    <row r="54" spans="1:19" x14ac:dyDescent="0.35">
      <c r="A54" s="9" t="s">
        <v>5</v>
      </c>
      <c r="B54" s="9" t="str">
        <f>VLOOKUP(C54,'Organisation names'!$B$4:$E$130,4,FALSE)</f>
        <v>South Yorkshire and Bassetlaw</v>
      </c>
      <c r="C54" s="19" t="s">
        <v>55</v>
      </c>
      <c r="D54" s="9" t="str">
        <f>VLOOKUP(C54,'Organisation names'!$B$4:$E$130,2,FALSE)</f>
        <v>Sheffield Teaching Hospitals NHS Foundation Trust</v>
      </c>
      <c r="E54" s="18">
        <v>324</v>
      </c>
      <c r="F54" s="74">
        <v>80</v>
      </c>
      <c r="G54" s="74">
        <v>39</v>
      </c>
      <c r="H54" s="20">
        <v>0.27777779102325439</v>
      </c>
      <c r="I54" s="41" t="s">
        <v>385</v>
      </c>
      <c r="J54" s="41" t="s">
        <v>495</v>
      </c>
      <c r="K54" s="27">
        <v>0.44999998807907099</v>
      </c>
      <c r="L54" s="27">
        <v>0.5625</v>
      </c>
      <c r="M54" s="20">
        <v>0.30769231915473938</v>
      </c>
      <c r="N54" s="20">
        <v>0.66666668653488159</v>
      </c>
      <c r="O54" s="20">
        <v>0.37234041094779968</v>
      </c>
      <c r="P54" s="27">
        <v>0.95555555820465088</v>
      </c>
      <c r="Q54" s="20">
        <v>0.48148149251937872</v>
      </c>
      <c r="R54" s="20">
        <v>0.57087520000000003</v>
      </c>
      <c r="S54" s="20">
        <v>0.2658857</v>
      </c>
    </row>
    <row r="55" spans="1:19" x14ac:dyDescent="0.35">
      <c r="A55" s="9" t="s">
        <v>5</v>
      </c>
      <c r="B55" s="9" t="str">
        <f>VLOOKUP(C55,'Organisation names'!$B$4:$E$130,4,FALSE)</f>
        <v>Wessex</v>
      </c>
      <c r="C55" s="19" t="s">
        <v>56</v>
      </c>
      <c r="D55" s="9" t="str">
        <f>VLOOKUP(C55,'Organisation names'!$B$4:$E$130,2,FALSE)</f>
        <v>Portsmouth Hospitals University NHS Trust</v>
      </c>
      <c r="E55" s="18">
        <v>215</v>
      </c>
      <c r="F55" s="74">
        <v>43</v>
      </c>
      <c r="G55" s="74">
        <v>20</v>
      </c>
      <c r="H55" s="20">
        <v>0.90697675943374634</v>
      </c>
      <c r="I55" s="41" t="s">
        <v>386</v>
      </c>
      <c r="J55" s="41" t="s">
        <v>496</v>
      </c>
      <c r="K55" s="27">
        <v>0.58139532804489136</v>
      </c>
      <c r="L55" s="27">
        <v>0.79069769382476807</v>
      </c>
      <c r="M55" s="20">
        <v>0.44999998807907099</v>
      </c>
      <c r="N55" s="20">
        <v>0.4482758641242981</v>
      </c>
      <c r="O55" s="20">
        <v>0.2170542627573013</v>
      </c>
      <c r="P55" s="27">
        <v>0.98000001907348633</v>
      </c>
      <c r="Q55" s="20">
        <v>0.4232558012008667</v>
      </c>
      <c r="R55" s="20">
        <v>0.52059310000000003</v>
      </c>
      <c r="S55" s="20">
        <v>0.2117841</v>
      </c>
    </row>
    <row r="56" spans="1:19" x14ac:dyDescent="0.35">
      <c r="A56" s="9" t="s">
        <v>5</v>
      </c>
      <c r="B56" s="9" t="str">
        <f>VLOOKUP(C56,'Organisation names'!$B$4:$E$130,4,FALSE)</f>
        <v>Thames Valley</v>
      </c>
      <c r="C56" s="19" t="s">
        <v>57</v>
      </c>
      <c r="D56" s="9" t="str">
        <f>VLOOKUP(C56,'Organisation names'!$B$4:$E$130,2,FALSE)</f>
        <v>Royal Berkshire NHS Foundation Trust</v>
      </c>
      <c r="E56" s="18">
        <v>135</v>
      </c>
      <c r="F56" s="74">
        <v>42</v>
      </c>
      <c r="G56" s="74">
        <v>20</v>
      </c>
      <c r="H56" s="20">
        <v>0.89629632234573364</v>
      </c>
      <c r="I56" s="41" t="s">
        <v>387</v>
      </c>
      <c r="J56" s="41" t="s">
        <v>497</v>
      </c>
      <c r="K56" s="27">
        <v>0.4523809552192688</v>
      </c>
      <c r="L56" s="27">
        <v>0.5476190447807312</v>
      </c>
      <c r="M56" s="20">
        <v>0.15000000596046451</v>
      </c>
      <c r="N56" s="20">
        <v>0.43243244290351868</v>
      </c>
      <c r="O56" s="20">
        <v>0.26315790414810181</v>
      </c>
      <c r="P56" s="27">
        <v>0.90517240762710571</v>
      </c>
      <c r="Q56" s="20">
        <v>0.32592591643333441</v>
      </c>
      <c r="R56" s="20">
        <v>0.53649009999999997</v>
      </c>
      <c r="S56" s="20">
        <v>0.2355479</v>
      </c>
    </row>
    <row r="57" spans="1:19" x14ac:dyDescent="0.35">
      <c r="A57" s="9" t="s">
        <v>5</v>
      </c>
      <c r="B57" s="9" t="str">
        <f>VLOOKUP(C57,'Organisation names'!$B$4:$E$130,4,FALSE)</f>
        <v>South East London</v>
      </c>
      <c r="C57" s="19" t="s">
        <v>58</v>
      </c>
      <c r="D57" s="9" t="str">
        <f>VLOOKUP(C57,'Organisation names'!$B$4:$E$130,2,FALSE)</f>
        <v>Guy's and St Thomas' NHS Foundation Trust</v>
      </c>
      <c r="E57" s="18">
        <v>70</v>
      </c>
      <c r="F57" s="74">
        <v>19</v>
      </c>
      <c r="G57" s="74">
        <v>14</v>
      </c>
      <c r="H57" s="20">
        <v>0.61428570747375488</v>
      </c>
      <c r="I57" s="41" t="s">
        <v>388</v>
      </c>
      <c r="J57" s="41" t="s">
        <v>498</v>
      </c>
      <c r="K57" s="27">
        <v>0.47368422150611877</v>
      </c>
      <c r="L57" s="27">
        <v>0.63157892227172852</v>
      </c>
      <c r="M57" s="20">
        <v>0.71428573131561279</v>
      </c>
      <c r="N57" s="20">
        <v>0.89999997615814209</v>
      </c>
      <c r="O57" s="20">
        <v>0.69565218687057495</v>
      </c>
      <c r="P57" s="27">
        <v>1</v>
      </c>
      <c r="Q57" s="20">
        <v>0.55714285373687744</v>
      </c>
      <c r="R57" s="20">
        <v>0.58340009999999998</v>
      </c>
      <c r="S57" s="20">
        <v>0.30575419999999998</v>
      </c>
    </row>
    <row r="58" spans="1:19" x14ac:dyDescent="0.35">
      <c r="A58" s="9" t="s">
        <v>5</v>
      </c>
      <c r="B58" s="9" t="str">
        <f>VLOOKUP(C58,'Organisation names'!$B$4:$E$130,4,FALSE)</f>
        <v>South East London</v>
      </c>
      <c r="C58" s="19" t="s">
        <v>59</v>
      </c>
      <c r="D58" s="9" t="str">
        <f>VLOOKUP(C58,'Organisation names'!$B$4:$E$130,2,FALSE)</f>
        <v>Lewisham and Greenwich NHS Trust</v>
      </c>
      <c r="E58" s="18">
        <v>142</v>
      </c>
      <c r="F58" s="74">
        <v>31</v>
      </c>
      <c r="G58" s="74">
        <v>12</v>
      </c>
      <c r="H58" s="20">
        <v>0.8309859037399292</v>
      </c>
      <c r="I58" s="41" t="s">
        <v>389</v>
      </c>
      <c r="J58" s="41" t="s">
        <v>499</v>
      </c>
      <c r="K58" s="27">
        <v>0.54838711023330688</v>
      </c>
      <c r="L58" s="27">
        <v>0.67741936445236206</v>
      </c>
      <c r="M58" s="20">
        <v>0</v>
      </c>
      <c r="N58" s="20">
        <v>0.43181818723678589</v>
      </c>
      <c r="O58" s="20">
        <v>0.1702127605676651</v>
      </c>
      <c r="P58" s="27">
        <v>1</v>
      </c>
      <c r="Q58" s="20">
        <v>0.40845069289207458</v>
      </c>
      <c r="R58" s="20">
        <v>0.58657459999999995</v>
      </c>
      <c r="S58" s="20">
        <v>0.33259339999999998</v>
      </c>
    </row>
    <row r="59" spans="1:19" x14ac:dyDescent="0.35">
      <c r="A59" s="9" t="s">
        <v>5</v>
      </c>
      <c r="B59" s="9" t="str">
        <f>VLOOKUP(C59,'Organisation names'!$B$4:$E$130,4,FALSE)</f>
        <v>RM Partners West London</v>
      </c>
      <c r="C59" s="19" t="s">
        <v>60</v>
      </c>
      <c r="D59" s="9" t="str">
        <f>VLOOKUP(C59,'Organisation names'!$B$4:$E$130,2,FALSE)</f>
        <v>Croydon Health Services NHS Trust</v>
      </c>
      <c r="E59" s="18">
        <v>69</v>
      </c>
      <c r="F59" s="74">
        <v>20</v>
      </c>
      <c r="G59" s="74">
        <v>11</v>
      </c>
      <c r="H59" s="20">
        <v>0.85507243871688843</v>
      </c>
      <c r="I59" s="41" t="s">
        <v>390</v>
      </c>
      <c r="J59" s="41" t="s">
        <v>500</v>
      </c>
      <c r="K59" s="27">
        <v>0.40000000596046448</v>
      </c>
      <c r="L59" s="27">
        <v>0.55000001192092896</v>
      </c>
      <c r="M59" s="20">
        <v>0.36363637447357178</v>
      </c>
      <c r="N59" s="20">
        <v>0.52631580829620361</v>
      </c>
      <c r="O59" s="20">
        <v>0.32258063554763788</v>
      </c>
      <c r="P59" s="27">
        <v>0.86206895112991333</v>
      </c>
      <c r="Q59" s="20">
        <v>0.39130434393882751</v>
      </c>
      <c r="R59" s="20">
        <v>0.58328690000000005</v>
      </c>
      <c r="S59" s="20">
        <v>0.28845949999999998</v>
      </c>
    </row>
    <row r="60" spans="1:19" x14ac:dyDescent="0.35">
      <c r="A60" s="9" t="s">
        <v>5</v>
      </c>
      <c r="B60" s="9" t="str">
        <f>VLOOKUP(C60,'Organisation names'!$B$4:$E$130,4,FALSE)</f>
        <v>RM Partners West London</v>
      </c>
      <c r="C60" s="19" t="s">
        <v>61</v>
      </c>
      <c r="D60" s="9" t="str">
        <f>VLOOKUP(C60,'Organisation names'!$B$4:$E$130,2,FALSE)</f>
        <v>St George's University Hospitals NHS Foundation Trust</v>
      </c>
      <c r="E60" s="18">
        <v>99</v>
      </c>
      <c r="F60" s="74">
        <v>10</v>
      </c>
      <c r="G60" s="41" t="s">
        <v>142</v>
      </c>
      <c r="H60" s="20">
        <v>0.20202019810676569</v>
      </c>
      <c r="I60" s="41" t="s">
        <v>391</v>
      </c>
      <c r="J60" s="41" t="s">
        <v>142</v>
      </c>
      <c r="K60" s="27">
        <v>0.5</v>
      </c>
      <c r="L60" s="27">
        <v>0.80000001192092896</v>
      </c>
      <c r="M60" s="38" t="s">
        <v>142</v>
      </c>
      <c r="N60" s="20">
        <v>0.93333333730697632</v>
      </c>
      <c r="O60" s="20">
        <v>0.4285714328289032</v>
      </c>
      <c r="P60" s="27">
        <v>0.92307692766189575</v>
      </c>
      <c r="Q60" s="20">
        <v>0.50505048036575317</v>
      </c>
      <c r="R60" s="20">
        <v>0.59348080000000003</v>
      </c>
      <c r="S60" s="20">
        <v>0.2439974</v>
      </c>
    </row>
    <row r="61" spans="1:19" x14ac:dyDescent="0.35">
      <c r="A61" s="9" t="s">
        <v>5</v>
      </c>
      <c r="B61" s="9" t="str">
        <f>VLOOKUP(C61,'Organisation names'!$B$4:$E$130,4,FALSE)</f>
        <v>West Midlands</v>
      </c>
      <c r="C61" s="19" t="s">
        <v>62</v>
      </c>
      <c r="D61" s="9" t="str">
        <f>VLOOKUP(C61,'Organisation names'!$B$4:$E$130,2,FALSE)</f>
        <v>South Warwickshire University NHS Foundation Trust</v>
      </c>
      <c r="E61" s="18">
        <v>70</v>
      </c>
      <c r="F61" s="74">
        <v>17</v>
      </c>
      <c r="G61" s="41" t="s">
        <v>142</v>
      </c>
      <c r="H61" s="20">
        <v>0.81428569555282593</v>
      </c>
      <c r="I61" s="41" t="s">
        <v>392</v>
      </c>
      <c r="J61" s="41" t="s">
        <v>142</v>
      </c>
      <c r="K61" s="27">
        <v>0.64705884456634521</v>
      </c>
      <c r="L61" s="27">
        <v>0.76470589637756348</v>
      </c>
      <c r="M61" s="38" t="s">
        <v>142</v>
      </c>
      <c r="N61" s="20">
        <v>0.3684210479259491</v>
      </c>
      <c r="O61" s="20">
        <v>0.29411765933036799</v>
      </c>
      <c r="P61" s="27">
        <v>0.91666668653488159</v>
      </c>
      <c r="Q61" s="20">
        <v>0.4285714328289032</v>
      </c>
      <c r="R61" s="20">
        <v>0.57083490000000003</v>
      </c>
      <c r="S61" s="20">
        <v>0.2767463</v>
      </c>
    </row>
    <row r="62" spans="1:19" x14ac:dyDescent="0.35">
      <c r="A62" s="9" t="s">
        <v>5</v>
      </c>
      <c r="B62" s="9" t="str">
        <f>VLOOKUP(C62,'Organisation names'!$B$4:$E$130,4,FALSE)</f>
        <v>West Midlands</v>
      </c>
      <c r="C62" s="19" t="s">
        <v>63</v>
      </c>
      <c r="D62" s="9" t="str">
        <f>VLOOKUP(C62,'Organisation names'!$B$4:$E$130,2,FALSE)</f>
        <v>University Hospitals Of North Midlands NHS Trust</v>
      </c>
      <c r="E62" s="18">
        <v>282</v>
      </c>
      <c r="F62" s="74">
        <v>51</v>
      </c>
      <c r="G62" s="74">
        <v>26</v>
      </c>
      <c r="H62" s="20">
        <v>0.80496454238891602</v>
      </c>
      <c r="I62" s="41" t="s">
        <v>393</v>
      </c>
      <c r="J62" s="41" t="s">
        <v>501</v>
      </c>
      <c r="K62" s="27">
        <v>0.43137255311012268</v>
      </c>
      <c r="L62" s="27">
        <v>0.50980395078659058</v>
      </c>
      <c r="M62" s="20">
        <v>0.19230769574642179</v>
      </c>
      <c r="N62" s="20">
        <v>0.65454542636871338</v>
      </c>
      <c r="O62" s="20">
        <v>0.23636363446712491</v>
      </c>
      <c r="P62" s="27">
        <v>0.92964822053909302</v>
      </c>
      <c r="Q62" s="20">
        <v>0.54964536428451538</v>
      </c>
      <c r="R62" s="20">
        <v>0.56045970000000001</v>
      </c>
      <c r="S62" s="20">
        <v>0.26671289999999997</v>
      </c>
    </row>
    <row r="63" spans="1:19" x14ac:dyDescent="0.35">
      <c r="A63" s="9" t="s">
        <v>5</v>
      </c>
      <c r="B63" s="9" t="str">
        <f>VLOOKUP(C63,'Organisation names'!$B$4:$E$130,4,FALSE)</f>
        <v>Humber and North Yorkshire</v>
      </c>
      <c r="C63" s="19" t="s">
        <v>64</v>
      </c>
      <c r="D63" s="9" t="str">
        <f>VLOOKUP(C63,'Organisation names'!$B$4:$E$130,2,FALSE)</f>
        <v>Northern Lincolnshire and Goole NHS Foundation Trust</v>
      </c>
      <c r="E63" s="18">
        <v>162</v>
      </c>
      <c r="F63" s="74">
        <v>47</v>
      </c>
      <c r="G63" s="74">
        <v>18</v>
      </c>
      <c r="H63" s="20">
        <v>0.91975307464599609</v>
      </c>
      <c r="I63" s="41" t="s">
        <v>394</v>
      </c>
      <c r="J63" s="41" t="s">
        <v>502</v>
      </c>
      <c r="K63" s="27">
        <v>0.48936170339584351</v>
      </c>
      <c r="L63" s="27">
        <v>0.61702126264572144</v>
      </c>
      <c r="M63" s="20">
        <v>0.3333333432674408</v>
      </c>
      <c r="N63" s="20">
        <v>0.52941179275512695</v>
      </c>
      <c r="O63" s="20">
        <v>0.16853933036327359</v>
      </c>
      <c r="P63" s="27">
        <v>0.87912088632583618</v>
      </c>
      <c r="Q63" s="20">
        <v>0.38271605968475342</v>
      </c>
      <c r="R63" s="20">
        <v>0.50856349999999995</v>
      </c>
      <c r="S63" s="20">
        <v>0.27201950000000003</v>
      </c>
    </row>
    <row r="64" spans="1:19" x14ac:dyDescent="0.35">
      <c r="A64" s="9" t="s">
        <v>5</v>
      </c>
      <c r="B64" s="9" t="str">
        <f>VLOOKUP(C64,'Organisation names'!$B$4:$E$130,4,FALSE)</f>
        <v>Cheshire and Merseyside</v>
      </c>
      <c r="C64" s="19" t="s">
        <v>65</v>
      </c>
      <c r="D64" s="9" t="str">
        <f>VLOOKUP(C64,'Organisation names'!$B$4:$E$130,2,FALSE)</f>
        <v>East Cheshire NHS Trust</v>
      </c>
      <c r="E64" s="18">
        <v>52</v>
      </c>
      <c r="F64" s="74">
        <v>15</v>
      </c>
      <c r="G64" s="41" t="s">
        <v>142</v>
      </c>
      <c r="H64" s="20">
        <v>0.6538461446762085</v>
      </c>
      <c r="I64" s="41" t="s">
        <v>395</v>
      </c>
      <c r="J64" s="41" t="s">
        <v>142</v>
      </c>
      <c r="K64" s="27">
        <v>0.60000002384185791</v>
      </c>
      <c r="L64" s="27">
        <v>0.66666668653488159</v>
      </c>
      <c r="M64" s="38" t="s">
        <v>142</v>
      </c>
      <c r="N64" s="20">
        <v>0.46666666865348821</v>
      </c>
      <c r="O64" s="20">
        <v>0.1176470592617989</v>
      </c>
      <c r="P64" s="39" t="s">
        <v>142</v>
      </c>
      <c r="Q64" s="20">
        <v>0.61538463830947876</v>
      </c>
      <c r="R64" s="20">
        <v>0.46521319999999999</v>
      </c>
      <c r="S64" s="20">
        <v>0.22084480000000001</v>
      </c>
    </row>
    <row r="65" spans="1:19" x14ac:dyDescent="0.35">
      <c r="A65" s="9" t="s">
        <v>5</v>
      </c>
      <c r="B65" s="9" t="str">
        <f>VLOOKUP(C65,'Organisation names'!$B$4:$E$130,4,FALSE)</f>
        <v>Cheshire and Merseyside</v>
      </c>
      <c r="C65" s="19" t="s">
        <v>66</v>
      </c>
      <c r="D65" s="9" t="str">
        <f>VLOOKUP(C65,'Organisation names'!$B$4:$E$130,2,FALSE)</f>
        <v>Countess Of Chester Hospital NHS Foundation Trust</v>
      </c>
      <c r="E65" s="18">
        <v>53</v>
      </c>
      <c r="F65" s="74">
        <v>10</v>
      </c>
      <c r="G65" s="41" t="s">
        <v>142</v>
      </c>
      <c r="H65" s="20">
        <v>0.6603773832321167</v>
      </c>
      <c r="I65" s="41" t="s">
        <v>396</v>
      </c>
      <c r="J65" s="41" t="s">
        <v>142</v>
      </c>
      <c r="K65" s="27">
        <v>0.5</v>
      </c>
      <c r="L65" s="27">
        <v>0.60000002384185791</v>
      </c>
      <c r="M65" s="38" t="s">
        <v>142</v>
      </c>
      <c r="N65" s="20">
        <v>0.4166666567325592</v>
      </c>
      <c r="O65" s="20">
        <v>0.15384615957736969</v>
      </c>
      <c r="P65" s="27">
        <v>0.91176468133926392</v>
      </c>
      <c r="Q65" s="20">
        <v>0.45283019542694092</v>
      </c>
      <c r="R65" s="20">
        <v>0.60075979999999995</v>
      </c>
      <c r="S65" s="20">
        <v>0.29191149999999999</v>
      </c>
    </row>
    <row r="66" spans="1:19" x14ac:dyDescent="0.35">
      <c r="A66" s="9" t="s">
        <v>5</v>
      </c>
      <c r="B66" s="9" t="str">
        <f>VLOOKUP(C66,'Organisation names'!$B$4:$E$130,4,FALSE)</f>
        <v>South East London</v>
      </c>
      <c r="C66" s="19" t="s">
        <v>67</v>
      </c>
      <c r="D66" s="9" t="str">
        <f>VLOOKUP(C66,'Organisation names'!$B$4:$E$130,2,FALSE)</f>
        <v>King's College Hospital NHS Foundation Trust</v>
      </c>
      <c r="E66" s="18">
        <v>343</v>
      </c>
      <c r="F66" s="74">
        <v>104</v>
      </c>
      <c r="G66" s="74">
        <v>69</v>
      </c>
      <c r="H66" s="20">
        <v>0.68221575021743774</v>
      </c>
      <c r="I66" s="41" t="s">
        <v>397</v>
      </c>
      <c r="J66" s="41" t="s">
        <v>503</v>
      </c>
      <c r="K66" s="27">
        <v>0.45192307233810419</v>
      </c>
      <c r="L66" s="27">
        <v>0.53846156597137451</v>
      </c>
      <c r="M66" s="20">
        <v>0.28985506296157842</v>
      </c>
      <c r="N66" s="20">
        <v>0.73821991682052612</v>
      </c>
      <c r="O66" s="20">
        <v>0.3218390941619873</v>
      </c>
      <c r="P66" s="27">
        <v>0.99596774578094482</v>
      </c>
      <c r="Q66" s="20">
        <v>0.6618075966835022</v>
      </c>
      <c r="R66" s="20">
        <v>0.59650530000000002</v>
      </c>
      <c r="S66" s="20">
        <v>0.28950100000000001</v>
      </c>
    </row>
    <row r="67" spans="1:19" x14ac:dyDescent="0.35">
      <c r="A67" s="9" t="s">
        <v>5</v>
      </c>
      <c r="B67" s="9" t="str">
        <f>VLOOKUP(C67,'Organisation names'!$B$4:$E$130,4,FALSE)</f>
        <v>East Midlands</v>
      </c>
      <c r="C67" s="19" t="s">
        <v>68</v>
      </c>
      <c r="D67" s="9" t="str">
        <f>VLOOKUP(C67,'Organisation names'!$B$4:$E$130,2,FALSE)</f>
        <v>Sherwood Forest Hospitals NHS Foundation Trust</v>
      </c>
      <c r="E67" s="18">
        <v>99</v>
      </c>
      <c r="F67" s="74">
        <v>32</v>
      </c>
      <c r="G67" s="74">
        <v>11</v>
      </c>
      <c r="H67" s="20">
        <v>0.5151515007019043</v>
      </c>
      <c r="I67" s="41" t="s">
        <v>398</v>
      </c>
      <c r="J67" s="41" t="s">
        <v>504</v>
      </c>
      <c r="K67" s="27">
        <v>0.625</v>
      </c>
      <c r="L67" s="27">
        <v>0.8125</v>
      </c>
      <c r="M67" s="20">
        <v>0.63636362552642822</v>
      </c>
      <c r="N67" s="77" t="s">
        <v>142</v>
      </c>
      <c r="O67" s="20">
        <v>0.46875</v>
      </c>
      <c r="P67" s="27">
        <v>0.837837815284729</v>
      </c>
      <c r="Q67" s="20">
        <v>0.29292929172515869</v>
      </c>
      <c r="R67" s="20">
        <v>0.41467870000000001</v>
      </c>
      <c r="S67" s="20">
        <v>0.25650000000000001</v>
      </c>
    </row>
    <row r="68" spans="1:19" x14ac:dyDescent="0.35">
      <c r="A68" s="9" t="s">
        <v>5</v>
      </c>
      <c r="B68" s="9" t="str">
        <f>VLOOKUP(C68,'Organisation names'!$B$4:$E$130,4,FALSE)</f>
        <v>Peninsula</v>
      </c>
      <c r="C68" s="19" t="s">
        <v>69</v>
      </c>
      <c r="D68" s="9" t="str">
        <f>VLOOKUP(C68,'Organisation names'!$B$4:$E$130,2,FALSE)</f>
        <v>University Hospitals Plymouth NHS Trust</v>
      </c>
      <c r="E68" s="18">
        <v>197</v>
      </c>
      <c r="F68" s="74">
        <v>89</v>
      </c>
      <c r="G68" s="74">
        <v>32</v>
      </c>
      <c r="H68" s="20">
        <v>0.75634515285491943</v>
      </c>
      <c r="I68" s="41" t="s">
        <v>399</v>
      </c>
      <c r="J68" s="41" t="s">
        <v>505</v>
      </c>
      <c r="K68" s="27">
        <v>0.73033708333969116</v>
      </c>
      <c r="L68" s="27">
        <v>0.77528089284896851</v>
      </c>
      <c r="M68" s="20">
        <v>0.34375</v>
      </c>
      <c r="N68" s="20">
        <v>0.51219511032104492</v>
      </c>
      <c r="O68" s="20">
        <v>0.2244897931814194</v>
      </c>
      <c r="P68" s="27">
        <v>0.7986111044883728</v>
      </c>
      <c r="Q68" s="20">
        <v>0.5736040472984314</v>
      </c>
      <c r="R68" s="20">
        <v>0.55497099999999999</v>
      </c>
      <c r="S68" s="20">
        <v>0.24885959999999999</v>
      </c>
    </row>
    <row r="69" spans="1:19" x14ac:dyDescent="0.35">
      <c r="A69" s="9" t="s">
        <v>5</v>
      </c>
      <c r="B69" s="9" t="str">
        <f>VLOOKUP(C69,'Organisation names'!$B$4:$E$130,4,FALSE)</f>
        <v>West Midlands</v>
      </c>
      <c r="C69" s="19" t="s">
        <v>70</v>
      </c>
      <c r="D69" s="9" t="str">
        <f>VLOOKUP(C69,'Organisation names'!$B$4:$E$130,2,FALSE)</f>
        <v>University Hospitals Coventry and Warwickshire NHS Trust</v>
      </c>
      <c r="E69" s="18">
        <v>195</v>
      </c>
      <c r="F69" s="74">
        <v>55</v>
      </c>
      <c r="G69" s="74">
        <v>31</v>
      </c>
      <c r="H69" s="20">
        <v>0.83589744567871094</v>
      </c>
      <c r="I69" s="41" t="s">
        <v>400</v>
      </c>
      <c r="J69" s="41" t="s">
        <v>506</v>
      </c>
      <c r="K69" s="27">
        <v>0.50909090042114258</v>
      </c>
      <c r="L69" s="27">
        <v>0.58181816339492798</v>
      </c>
      <c r="M69" s="20">
        <v>0.22580644488334661</v>
      </c>
      <c r="N69" s="20">
        <v>0.61538463830947876</v>
      </c>
      <c r="O69" s="20">
        <v>0.44329896569252009</v>
      </c>
      <c r="P69" s="27">
        <v>0.96350365877151489</v>
      </c>
      <c r="Q69" s="20">
        <v>0.58974361419677734</v>
      </c>
      <c r="R69" s="20">
        <v>0.54524519999999999</v>
      </c>
      <c r="S69" s="20">
        <v>0.2308596</v>
      </c>
    </row>
    <row r="70" spans="1:19" x14ac:dyDescent="0.35">
      <c r="A70" s="9" t="s">
        <v>5</v>
      </c>
      <c r="B70" s="9" t="str">
        <f>VLOOKUP(C70,'Organisation names'!$B$4:$E$130,4,FALSE)</f>
        <v>North Central London</v>
      </c>
      <c r="C70" s="19" t="s">
        <v>71</v>
      </c>
      <c r="D70" s="9" t="str">
        <f>VLOOKUP(C70,'Organisation names'!$B$4:$E$130,2,FALSE)</f>
        <v>Whittington Health NHS Trust</v>
      </c>
      <c r="E70" s="18">
        <v>34</v>
      </c>
      <c r="F70" s="41" t="s">
        <v>142</v>
      </c>
      <c r="G70" s="41" t="s">
        <v>142</v>
      </c>
      <c r="H70" s="20">
        <v>0.76470589637756348</v>
      </c>
      <c r="I70" s="41" t="s">
        <v>142</v>
      </c>
      <c r="J70" s="41" t="s">
        <v>142</v>
      </c>
      <c r="K70" s="38" t="s">
        <v>142</v>
      </c>
      <c r="L70" s="38" t="s">
        <v>142</v>
      </c>
      <c r="M70" s="38" t="s">
        <v>142</v>
      </c>
      <c r="N70" s="77" t="s">
        <v>142</v>
      </c>
      <c r="O70" s="20">
        <v>9.0909093618392944E-2</v>
      </c>
      <c r="P70" s="27">
        <v>1</v>
      </c>
      <c r="Q70" s="20">
        <v>0.47058823704719538</v>
      </c>
      <c r="R70" s="20">
        <v>0.56030230000000003</v>
      </c>
      <c r="S70" s="20">
        <v>0.21069479999999999</v>
      </c>
    </row>
    <row r="71" spans="1:19" x14ac:dyDescent="0.35">
      <c r="A71" s="9" t="s">
        <v>5</v>
      </c>
      <c r="B71" s="9" t="str">
        <f>VLOOKUP(C71,'Organisation names'!$B$4:$E$130,4,FALSE)</f>
        <v>West Midlands</v>
      </c>
      <c r="C71" s="19" t="s">
        <v>72</v>
      </c>
      <c r="D71" s="9" t="str">
        <f>VLOOKUP(C71,'Organisation names'!$B$4:$E$130,2,FALSE)</f>
        <v>Royal Wolverhampton NHS Trust</v>
      </c>
      <c r="E71" s="18">
        <v>143</v>
      </c>
      <c r="F71" s="74">
        <v>25</v>
      </c>
      <c r="G71" s="41" t="s">
        <v>142</v>
      </c>
      <c r="H71" s="20">
        <v>0.88811188936233521</v>
      </c>
      <c r="I71" s="41" t="s">
        <v>401</v>
      </c>
      <c r="J71" s="41" t="s">
        <v>142</v>
      </c>
      <c r="K71" s="27">
        <v>0.56000000238418579</v>
      </c>
      <c r="L71" s="27">
        <v>0.60000002384185791</v>
      </c>
      <c r="M71" s="38" t="s">
        <v>142</v>
      </c>
      <c r="N71" s="20">
        <v>0.4375</v>
      </c>
      <c r="O71" s="20">
        <v>0.1666666716337204</v>
      </c>
      <c r="P71" s="27">
        <v>0.93506491184234619</v>
      </c>
      <c r="Q71" s="20">
        <v>0.48951047658920288</v>
      </c>
      <c r="R71" s="20">
        <v>0.55519680000000005</v>
      </c>
      <c r="S71" s="20">
        <v>0.23976449999999999</v>
      </c>
    </row>
    <row r="72" spans="1:19" x14ac:dyDescent="0.35">
      <c r="A72" s="9" t="s">
        <v>5</v>
      </c>
      <c r="B72" s="9" t="str">
        <f>VLOOKUP(C72,'Organisation names'!$B$4:$E$130,4,FALSE)</f>
        <v>West Midlands</v>
      </c>
      <c r="C72" s="19" t="s">
        <v>73</v>
      </c>
      <c r="D72" s="9" t="str">
        <f>VLOOKUP(C72,'Organisation names'!$B$4:$E$130,2,FALSE)</f>
        <v>Wye Valley NHS Trust</v>
      </c>
      <c r="E72" s="18">
        <v>68</v>
      </c>
      <c r="F72" s="74">
        <v>18</v>
      </c>
      <c r="G72" s="41" t="s">
        <v>142</v>
      </c>
      <c r="H72" s="20">
        <v>0.77941179275512695</v>
      </c>
      <c r="I72" s="41" t="s">
        <v>402</v>
      </c>
      <c r="J72" s="41" t="s">
        <v>142</v>
      </c>
      <c r="K72" s="27">
        <v>0.72222220897674561</v>
      </c>
      <c r="L72" s="27">
        <v>0.83333331346511841</v>
      </c>
      <c r="M72" s="38" t="s">
        <v>142</v>
      </c>
      <c r="N72" s="20">
        <v>0.4375</v>
      </c>
      <c r="O72" s="20">
        <v>0.1875</v>
      </c>
      <c r="P72" s="27">
        <v>0.78571426868438721</v>
      </c>
      <c r="Q72" s="20">
        <v>0.45588234066963201</v>
      </c>
      <c r="R72" s="20">
        <v>0.47720750000000001</v>
      </c>
      <c r="S72" s="20">
        <v>0.182508</v>
      </c>
    </row>
    <row r="73" spans="1:19" x14ac:dyDescent="0.35">
      <c r="A73" s="9" t="s">
        <v>5</v>
      </c>
      <c r="B73" s="9" t="str">
        <f>VLOOKUP(C73,'Organisation names'!$B$4:$E$130,4,FALSE)</f>
        <v>West Midlands</v>
      </c>
      <c r="C73" s="19" t="s">
        <v>74</v>
      </c>
      <c r="D73" s="9" t="str">
        <f>VLOOKUP(C73,'Organisation names'!$B$4:$E$130,2,FALSE)</f>
        <v>George Eliot Hospital NHS Trust</v>
      </c>
      <c r="E73" s="18">
        <v>55</v>
      </c>
      <c r="F73" s="74">
        <v>16</v>
      </c>
      <c r="G73" s="41" t="s">
        <v>142</v>
      </c>
      <c r="H73" s="20">
        <v>0.7818182110786438</v>
      </c>
      <c r="I73" s="41" t="s">
        <v>403</v>
      </c>
      <c r="J73" s="41" t="s">
        <v>142</v>
      </c>
      <c r="K73" s="27">
        <v>0.5</v>
      </c>
      <c r="L73" s="27">
        <v>0.6875</v>
      </c>
      <c r="M73" s="38" t="s">
        <v>142</v>
      </c>
      <c r="N73" s="77" t="s">
        <v>142</v>
      </c>
      <c r="O73" s="20">
        <v>0.34210526943206793</v>
      </c>
      <c r="P73" s="27">
        <v>0.86363637447357178</v>
      </c>
      <c r="Q73" s="20">
        <v>0.49090909957885742</v>
      </c>
      <c r="R73" s="20">
        <v>0.48043730000000001</v>
      </c>
      <c r="S73" s="20">
        <v>0.15296290000000001</v>
      </c>
    </row>
    <row r="74" spans="1:19" x14ac:dyDescent="0.35">
      <c r="A74" s="9" t="s">
        <v>5</v>
      </c>
      <c r="B74" s="9" t="str">
        <f>VLOOKUP(C74,'Organisation names'!$B$4:$E$130,4,FALSE)</f>
        <v xml:space="preserve">East of England </v>
      </c>
      <c r="C74" s="19" t="s">
        <v>75</v>
      </c>
      <c r="D74" s="9" t="str">
        <f>VLOOKUP(C74,'Organisation names'!$B$4:$E$130,2,FALSE)</f>
        <v>Norfolk and Norwich University Hospitals NHS Foundation Trust</v>
      </c>
      <c r="E74" s="18">
        <v>259</v>
      </c>
      <c r="F74" s="74">
        <v>70</v>
      </c>
      <c r="G74" s="74">
        <v>30</v>
      </c>
      <c r="H74" s="20">
        <v>0.89575290679931641</v>
      </c>
      <c r="I74" s="41" t="s">
        <v>404</v>
      </c>
      <c r="J74" s="41" t="s">
        <v>507</v>
      </c>
      <c r="K74" s="27">
        <v>0.62857145071029663</v>
      </c>
      <c r="L74" s="27">
        <v>0.74285715818405151</v>
      </c>
      <c r="M74" s="20">
        <v>0.40000000596046448</v>
      </c>
      <c r="N74" s="20">
        <v>0.55339807271957397</v>
      </c>
      <c r="O74" s="20">
        <v>0.26470589637756348</v>
      </c>
      <c r="P74" s="27">
        <v>0.80000001192092896</v>
      </c>
      <c r="Q74" s="20">
        <v>0.64478766918182373</v>
      </c>
      <c r="R74" s="20">
        <v>0.54125400000000001</v>
      </c>
      <c r="S74" s="20">
        <v>0.20161480000000001</v>
      </c>
    </row>
    <row r="75" spans="1:19" x14ac:dyDescent="0.35">
      <c r="A75" s="9" t="s">
        <v>5</v>
      </c>
      <c r="B75" s="9" t="str">
        <f>VLOOKUP(C75,'Organisation names'!$B$4:$E$130,4,FALSE)</f>
        <v>Greater Manchester</v>
      </c>
      <c r="C75" s="19" t="s">
        <v>76</v>
      </c>
      <c r="D75" s="9" t="str">
        <f>VLOOKUP(C75,'Organisation names'!$B$4:$E$130,2,FALSE)</f>
        <v>Northern Care Alliance NHS Foundation Trust</v>
      </c>
      <c r="E75" s="18">
        <v>273</v>
      </c>
      <c r="F75" s="74">
        <v>94</v>
      </c>
      <c r="G75" s="74">
        <v>35</v>
      </c>
      <c r="H75" s="20">
        <v>0.87545788288116455</v>
      </c>
      <c r="I75" s="41" t="s">
        <v>405</v>
      </c>
      <c r="J75" s="41" t="s">
        <v>508</v>
      </c>
      <c r="K75" s="27">
        <v>0.47872340679168701</v>
      </c>
      <c r="L75" s="27">
        <v>0.56382977962493896</v>
      </c>
      <c r="M75" s="20">
        <v>0.25714287161827087</v>
      </c>
      <c r="N75" s="20">
        <v>0.49438202381134028</v>
      </c>
      <c r="O75" s="20">
        <v>0.26490065455436712</v>
      </c>
      <c r="P75" s="27">
        <v>0.95833331346511841</v>
      </c>
      <c r="Q75" s="20">
        <v>0.56776559352874756</v>
      </c>
      <c r="R75" s="20">
        <v>0.48938350000000003</v>
      </c>
      <c r="S75" s="20">
        <v>0.20073150000000001</v>
      </c>
    </row>
    <row r="76" spans="1:19" x14ac:dyDescent="0.35">
      <c r="A76" s="9" t="s">
        <v>5</v>
      </c>
      <c r="B76" s="9" t="str">
        <f>VLOOKUP(C76,'Organisation names'!$B$4:$E$130,4,FALSE)</f>
        <v>Greater Manchester</v>
      </c>
      <c r="C76" s="19" t="s">
        <v>77</v>
      </c>
      <c r="D76" s="9" t="str">
        <f>VLOOKUP(C76,'Organisation names'!$B$4:$E$130,2,FALSE)</f>
        <v>Bolton NHS Foundation Trust</v>
      </c>
      <c r="E76" s="18">
        <v>74</v>
      </c>
      <c r="F76" s="74">
        <v>21</v>
      </c>
      <c r="G76" s="41" t="s">
        <v>142</v>
      </c>
      <c r="H76" s="20">
        <v>0.94594591856002808</v>
      </c>
      <c r="I76" s="41" t="s">
        <v>406</v>
      </c>
      <c r="J76" s="41" t="s">
        <v>142</v>
      </c>
      <c r="K76" s="27">
        <v>0.8095238208770752</v>
      </c>
      <c r="L76" s="27">
        <v>0.8571428656578064</v>
      </c>
      <c r="M76" s="38" t="s">
        <v>142</v>
      </c>
      <c r="N76" s="20">
        <v>0.4848484992980957</v>
      </c>
      <c r="O76" s="20">
        <v>0.15384615957736969</v>
      </c>
      <c r="P76" s="27">
        <v>0.95918369293212891</v>
      </c>
      <c r="Q76" s="20">
        <v>0.48648649454116821</v>
      </c>
      <c r="R76" s="20">
        <v>0.57506500000000005</v>
      </c>
      <c r="S76" s="20">
        <v>0.26017859999999998</v>
      </c>
    </row>
    <row r="77" spans="1:19" x14ac:dyDescent="0.35">
      <c r="A77" s="9" t="s">
        <v>5</v>
      </c>
      <c r="B77" s="9" t="str">
        <f>VLOOKUP(C77,'Organisation names'!$B$4:$E$130,4,FALSE)</f>
        <v>Greater Manchester</v>
      </c>
      <c r="C77" s="19" t="s">
        <v>78</v>
      </c>
      <c r="D77" s="9" t="str">
        <f>VLOOKUP(C77,'Organisation names'!$B$4:$E$130,2,FALSE)</f>
        <v>Tameside and Glossop Integrated Care NHS Foundation Trust</v>
      </c>
      <c r="E77" s="18">
        <v>57</v>
      </c>
      <c r="F77" s="74">
        <v>13</v>
      </c>
      <c r="G77" s="41" t="s">
        <v>142</v>
      </c>
      <c r="H77" s="20">
        <v>0.78947371244430542</v>
      </c>
      <c r="I77" s="41" t="s">
        <v>407</v>
      </c>
      <c r="J77" s="41" t="s">
        <v>142</v>
      </c>
      <c r="K77" s="27">
        <v>0.30769231915473938</v>
      </c>
      <c r="L77" s="27">
        <v>0.38461539149284357</v>
      </c>
      <c r="M77" s="38" t="s">
        <v>142</v>
      </c>
      <c r="N77" s="20">
        <v>0.5</v>
      </c>
      <c r="O77" s="20">
        <v>0.3333333432674408</v>
      </c>
      <c r="P77" s="27">
        <v>0.92857140302658081</v>
      </c>
      <c r="Q77" s="20">
        <v>0.47368422150611877</v>
      </c>
      <c r="R77" s="20">
        <v>0.59567020000000004</v>
      </c>
      <c r="S77" s="20">
        <v>0.31222539999999999</v>
      </c>
    </row>
    <row r="78" spans="1:19" x14ac:dyDescent="0.35">
      <c r="A78" s="9" t="s">
        <v>5</v>
      </c>
      <c r="B78" s="9" t="str">
        <f>VLOOKUP(C78,'Organisation names'!$B$4:$E$130,4,FALSE)</f>
        <v>Thames Valley</v>
      </c>
      <c r="C78" s="19" t="s">
        <v>79</v>
      </c>
      <c r="D78" s="9" t="str">
        <f>VLOOKUP(C78,'Organisation names'!$B$4:$E$130,2,FALSE)</f>
        <v>Great Western Hospitals NHS Foundation Trust</v>
      </c>
      <c r="E78" s="18">
        <v>119</v>
      </c>
      <c r="F78" s="74">
        <v>44</v>
      </c>
      <c r="G78" s="74">
        <v>18</v>
      </c>
      <c r="H78" s="20">
        <v>0.86554622650146484</v>
      </c>
      <c r="I78" s="41" t="s">
        <v>408</v>
      </c>
      <c r="J78" s="41" t="s">
        <v>509</v>
      </c>
      <c r="K78" s="27">
        <v>0.77272725105285645</v>
      </c>
      <c r="L78" s="27">
        <v>0.90909093618392944</v>
      </c>
      <c r="M78" s="20">
        <v>0.5</v>
      </c>
      <c r="N78" s="20">
        <v>0.4166666567325592</v>
      </c>
      <c r="O78" s="20">
        <v>0.31666666269302368</v>
      </c>
      <c r="P78" s="27">
        <v>0.85416668653488159</v>
      </c>
      <c r="Q78" s="20">
        <v>0.65546220541000366</v>
      </c>
      <c r="R78" s="20">
        <v>0.55124110000000004</v>
      </c>
      <c r="S78" s="20">
        <v>0.27800170000000002</v>
      </c>
    </row>
    <row r="79" spans="1:19" x14ac:dyDescent="0.35">
      <c r="A79" s="9" t="s">
        <v>5</v>
      </c>
      <c r="B79" s="9" t="str">
        <f>VLOOKUP(C79,'Organisation names'!$B$4:$E$130,4,FALSE)</f>
        <v>Wessex</v>
      </c>
      <c r="C79" s="19" t="s">
        <v>80</v>
      </c>
      <c r="D79" s="9" t="str">
        <f>VLOOKUP(C79,'Organisation names'!$B$4:$E$130,2,FALSE)</f>
        <v>Hampshire Hospitals NHS Foundation Trust</v>
      </c>
      <c r="E79" s="18">
        <v>125</v>
      </c>
      <c r="F79" s="74">
        <v>47</v>
      </c>
      <c r="G79" s="74">
        <v>16</v>
      </c>
      <c r="H79" s="20">
        <v>0.72000002861022949</v>
      </c>
      <c r="I79" s="41" t="s">
        <v>409</v>
      </c>
      <c r="J79" s="41" t="s">
        <v>510</v>
      </c>
      <c r="K79" s="27">
        <v>0.72340422868728638</v>
      </c>
      <c r="L79" s="27">
        <v>0.78723406791687012</v>
      </c>
      <c r="M79" s="20">
        <v>0.5</v>
      </c>
      <c r="N79" s="20">
        <v>0.5</v>
      </c>
      <c r="O79" s="20">
        <v>0.27868852019309998</v>
      </c>
      <c r="P79" s="27">
        <v>0.90540540218353271</v>
      </c>
      <c r="Q79" s="20">
        <v>0.56800001859664917</v>
      </c>
      <c r="R79" s="20">
        <v>0.54524430000000002</v>
      </c>
      <c r="S79" s="20">
        <v>0.18668190000000001</v>
      </c>
    </row>
    <row r="80" spans="1:19" x14ac:dyDescent="0.35">
      <c r="A80" s="9" t="s">
        <v>5</v>
      </c>
      <c r="B80" s="9" t="str">
        <f>VLOOKUP(C80,'Organisation names'!$B$4:$E$130,4,FALSE)</f>
        <v>Kent and Medway</v>
      </c>
      <c r="C80" s="19" t="s">
        <v>81</v>
      </c>
      <c r="D80" s="9" t="str">
        <f>VLOOKUP(C80,'Organisation names'!$B$4:$E$130,2,FALSE)</f>
        <v>Dartford and Gravesham NHS Trust</v>
      </c>
      <c r="E80" s="18">
        <v>97</v>
      </c>
      <c r="F80" s="74">
        <v>20</v>
      </c>
      <c r="G80" s="74">
        <v>12</v>
      </c>
      <c r="H80" s="20">
        <v>0.72164946794509888</v>
      </c>
      <c r="I80" s="41" t="s">
        <v>410</v>
      </c>
      <c r="J80" s="41" t="s">
        <v>511</v>
      </c>
      <c r="K80" s="27">
        <v>0.5</v>
      </c>
      <c r="L80" s="27">
        <v>0.55000001192092896</v>
      </c>
      <c r="M80" s="20">
        <v>0.3333333432674408</v>
      </c>
      <c r="N80" s="20">
        <v>0.64999997615814209</v>
      </c>
      <c r="O80" s="20">
        <v>0.2321428507566452</v>
      </c>
      <c r="P80" s="27">
        <v>0.97058820724487305</v>
      </c>
      <c r="Q80" s="20">
        <v>0.48453608155250549</v>
      </c>
      <c r="R80" s="20">
        <v>0.50475970000000003</v>
      </c>
      <c r="S80" s="20">
        <v>0.1950529</v>
      </c>
    </row>
    <row r="81" spans="1:19" x14ac:dyDescent="0.35">
      <c r="A81" s="9" t="s">
        <v>5</v>
      </c>
      <c r="B81" s="9" t="str">
        <f>VLOOKUP(C81,'Organisation names'!$B$4:$E$130,4,FALSE)</f>
        <v>West Midlands</v>
      </c>
      <c r="C81" s="19" t="s">
        <v>82</v>
      </c>
      <c r="D81" s="9" t="str">
        <f>VLOOKUP(C81,'Organisation names'!$B$4:$E$130,2,FALSE)</f>
        <v>Dudley Group NHS Foundation Trust</v>
      </c>
      <c r="E81" s="18">
        <v>146</v>
      </c>
      <c r="F81" s="74">
        <v>24</v>
      </c>
      <c r="G81" s="41" t="s">
        <v>142</v>
      </c>
      <c r="H81" s="20">
        <v>0.73287671804428101</v>
      </c>
      <c r="I81" s="41" t="s">
        <v>411</v>
      </c>
      <c r="J81" s="41" t="s">
        <v>142</v>
      </c>
      <c r="K81" s="27">
        <v>0.54166668653488159</v>
      </c>
      <c r="L81" s="27">
        <v>0.625</v>
      </c>
      <c r="M81" s="38" t="s">
        <v>142</v>
      </c>
      <c r="N81" s="20">
        <v>0.54285717010498047</v>
      </c>
      <c r="O81" s="20">
        <v>0.14893616735935211</v>
      </c>
      <c r="P81" s="27">
        <v>0.94642859697341919</v>
      </c>
      <c r="Q81" s="20">
        <v>0.44520547986030579</v>
      </c>
      <c r="R81" s="20">
        <v>0.52173099999999994</v>
      </c>
      <c r="S81" s="20">
        <v>0.21227470000000001</v>
      </c>
    </row>
    <row r="82" spans="1:19" x14ac:dyDescent="0.35">
      <c r="A82" s="9" t="s">
        <v>5</v>
      </c>
      <c r="B82" s="9" t="str">
        <f>VLOOKUP(C82,'Organisation names'!$B$4:$E$130,4,FALSE)</f>
        <v>Northern</v>
      </c>
      <c r="C82" s="19" t="s">
        <v>83</v>
      </c>
      <c r="D82" s="9" t="str">
        <f>VLOOKUP(C82,'Organisation names'!$B$4:$E$130,2,FALSE)</f>
        <v>North Cumbria Integrated Care NHS Foundation Trust</v>
      </c>
      <c r="E82" s="18">
        <v>107</v>
      </c>
      <c r="F82" s="74">
        <v>18</v>
      </c>
      <c r="G82" s="41" t="s">
        <v>142</v>
      </c>
      <c r="H82" s="20">
        <v>0.59813082218170166</v>
      </c>
      <c r="I82" s="41" t="s">
        <v>412</v>
      </c>
      <c r="J82" s="41" t="s">
        <v>142</v>
      </c>
      <c r="K82" s="27">
        <v>0.6111111044883728</v>
      </c>
      <c r="L82" s="27">
        <v>0.72222220897674561</v>
      </c>
      <c r="M82" s="38" t="s">
        <v>142</v>
      </c>
      <c r="N82" s="20">
        <v>0.28571429848670959</v>
      </c>
      <c r="O82" s="20">
        <v>0.3214285671710968</v>
      </c>
      <c r="P82" s="39" t="s">
        <v>142</v>
      </c>
      <c r="Q82" s="20">
        <v>0.35514017939567571</v>
      </c>
      <c r="R82" s="20">
        <v>0.43876100000000001</v>
      </c>
      <c r="S82" s="20">
        <v>9.9974199999999999E-2</v>
      </c>
    </row>
    <row r="83" spans="1:19" x14ac:dyDescent="0.35">
      <c r="A83" s="9" t="s">
        <v>5</v>
      </c>
      <c r="B83" s="9" t="str">
        <f>VLOOKUP(C83,'Organisation names'!$B$4:$E$130,4,FALSE)</f>
        <v>East Midlands</v>
      </c>
      <c r="C83" s="19" t="s">
        <v>84</v>
      </c>
      <c r="D83" s="9" t="str">
        <f>VLOOKUP(C83,'Organisation names'!$B$4:$E$130,2,FALSE)</f>
        <v>Kettering General Hospital NHS Foundation Trust</v>
      </c>
      <c r="E83" s="18">
        <v>77</v>
      </c>
      <c r="F83" s="74">
        <v>13</v>
      </c>
      <c r="G83" s="41" t="s">
        <v>142</v>
      </c>
      <c r="H83" s="20">
        <v>0.68831169605255127</v>
      </c>
      <c r="I83" s="41" t="s">
        <v>413</v>
      </c>
      <c r="J83" s="41" t="s">
        <v>142</v>
      </c>
      <c r="K83" s="27">
        <v>0.76923078298568726</v>
      </c>
      <c r="L83" s="27">
        <v>0.76923078298568726</v>
      </c>
      <c r="M83" s="38" t="s">
        <v>142</v>
      </c>
      <c r="N83" s="20">
        <v>0.30769231915473938</v>
      </c>
      <c r="O83" s="20">
        <v>0.25641027092933649</v>
      </c>
      <c r="P83" s="27">
        <v>0.60000002384185791</v>
      </c>
      <c r="Q83" s="20">
        <v>0.28571429848670959</v>
      </c>
      <c r="R83" s="20">
        <v>0.52099790000000001</v>
      </c>
      <c r="S83" s="20">
        <v>0.2804161</v>
      </c>
    </row>
    <row r="84" spans="1:19" x14ac:dyDescent="0.35">
      <c r="A84" s="9" t="s">
        <v>5</v>
      </c>
      <c r="B84" s="9" t="str">
        <f>VLOOKUP(C84,'Organisation names'!$B$4:$E$130,4,FALSE)</f>
        <v>East Midlands</v>
      </c>
      <c r="C84" s="19" t="s">
        <v>85</v>
      </c>
      <c r="D84" s="9" t="str">
        <f>VLOOKUP(C84,'Organisation names'!$B$4:$E$130,2,FALSE)</f>
        <v>Northampton General Hospital NHS Trust</v>
      </c>
      <c r="E84" s="18">
        <v>97</v>
      </c>
      <c r="F84" s="74">
        <v>36</v>
      </c>
      <c r="G84" s="74">
        <v>16</v>
      </c>
      <c r="H84" s="20">
        <v>0.81443297863006592</v>
      </c>
      <c r="I84" s="41" t="s">
        <v>414</v>
      </c>
      <c r="J84" s="41" t="s">
        <v>512</v>
      </c>
      <c r="K84" s="27">
        <v>0.6388888955116272</v>
      </c>
      <c r="L84" s="27">
        <v>0.72222220897674561</v>
      </c>
      <c r="M84" s="20">
        <v>0.3125</v>
      </c>
      <c r="N84" s="20">
        <v>0.38461539149284357</v>
      </c>
      <c r="O84" s="20">
        <v>0.29411765933036799</v>
      </c>
      <c r="P84" s="27">
        <v>0.90909093618392944</v>
      </c>
      <c r="Q84" s="20">
        <v>0.41237112879753107</v>
      </c>
      <c r="R84" s="20">
        <v>0.56805629999999996</v>
      </c>
      <c r="S84" s="20">
        <v>0.17906349999999999</v>
      </c>
    </row>
    <row r="85" spans="1:19" x14ac:dyDescent="0.35">
      <c r="A85" s="9" t="s">
        <v>5</v>
      </c>
      <c r="B85" s="9" t="str">
        <f>VLOOKUP(C85,'Organisation names'!$B$4:$E$130,4,FALSE)</f>
        <v>Somerset, Wiltshire, Avon and Gloucestershire</v>
      </c>
      <c r="C85" s="19" t="s">
        <v>86</v>
      </c>
      <c r="D85" s="9" t="str">
        <f>VLOOKUP(C85,'Organisation names'!$B$4:$E$130,2,FALSE)</f>
        <v>Salisbury NHS Foundation Trust</v>
      </c>
      <c r="E85" s="18">
        <v>76</v>
      </c>
      <c r="F85" s="74">
        <v>21</v>
      </c>
      <c r="G85" s="41" t="s">
        <v>142</v>
      </c>
      <c r="H85" s="20">
        <v>0.94736844301223755</v>
      </c>
      <c r="I85" s="41" t="s">
        <v>415</v>
      </c>
      <c r="J85" s="41" t="s">
        <v>142</v>
      </c>
      <c r="K85" s="27">
        <v>0.71428573131561279</v>
      </c>
      <c r="L85" s="27">
        <v>0.8095238208770752</v>
      </c>
      <c r="M85" s="38" t="s">
        <v>142</v>
      </c>
      <c r="N85" s="20">
        <v>0.56000000238418579</v>
      </c>
      <c r="O85" s="20">
        <v>0.15384615957736969</v>
      </c>
      <c r="P85" s="27">
        <v>0.89655172824859619</v>
      </c>
      <c r="Q85" s="20">
        <v>0.3684210479259491</v>
      </c>
      <c r="R85" s="20">
        <v>0.48129889999999997</v>
      </c>
      <c r="S85" s="20">
        <v>0.18874250000000001</v>
      </c>
    </row>
    <row r="86" spans="1:19" x14ac:dyDescent="0.35">
      <c r="A86" s="9" t="s">
        <v>5</v>
      </c>
      <c r="B86" s="9" t="str">
        <f>VLOOKUP(C86,'Organisation names'!$B$4:$E$130,4,FALSE)</f>
        <v>South Yorkshire and Bassetlaw</v>
      </c>
      <c r="C86" s="19" t="s">
        <v>87</v>
      </c>
      <c r="D86" s="9" t="str">
        <f>VLOOKUP(C86,'Organisation names'!$B$4:$E$130,2,FALSE)</f>
        <v>Doncaster and Bassetlaw Teaching Hospitals NHS Foundation Trust</v>
      </c>
      <c r="E86" s="18">
        <v>145</v>
      </c>
      <c r="F86" s="74">
        <v>39</v>
      </c>
      <c r="G86" s="74">
        <v>11</v>
      </c>
      <c r="H86" s="20">
        <v>0.79310345649719238</v>
      </c>
      <c r="I86" s="41" t="s">
        <v>416</v>
      </c>
      <c r="J86" s="41" t="s">
        <v>513</v>
      </c>
      <c r="K86" s="27">
        <v>0.64102566242218018</v>
      </c>
      <c r="L86" s="27">
        <v>0.74358975887298584</v>
      </c>
      <c r="M86" s="20">
        <v>0.18181818723678589</v>
      </c>
      <c r="N86" s="77" t="s">
        <v>142</v>
      </c>
      <c r="O86" s="20">
        <v>0.14634145796298981</v>
      </c>
      <c r="P86" s="27">
        <v>0.93939393758773804</v>
      </c>
      <c r="Q86" s="20">
        <v>0.26896551251411438</v>
      </c>
      <c r="R86" s="20">
        <v>0.59945490000000001</v>
      </c>
      <c r="S86" s="20">
        <v>0.27122449999999998</v>
      </c>
    </row>
    <row r="87" spans="1:19" x14ac:dyDescent="0.35">
      <c r="A87" s="9" t="s">
        <v>5</v>
      </c>
      <c r="B87" s="9" t="str">
        <f>VLOOKUP(C87,'Organisation names'!$B$4:$E$130,4,FALSE)</f>
        <v>Kent and Medway</v>
      </c>
      <c r="C87" s="19" t="s">
        <v>88</v>
      </c>
      <c r="D87" s="9" t="str">
        <f>VLOOKUP(C87,'Organisation names'!$B$4:$E$130,2,FALSE)</f>
        <v>Medway NHS Foundation Trust</v>
      </c>
      <c r="E87" s="18">
        <v>96</v>
      </c>
      <c r="F87" s="74">
        <v>22</v>
      </c>
      <c r="G87" s="74">
        <v>11</v>
      </c>
      <c r="H87" s="20">
        <v>0.21875</v>
      </c>
      <c r="I87" s="41" t="s">
        <v>417</v>
      </c>
      <c r="J87" s="41" t="s">
        <v>514</v>
      </c>
      <c r="K87" s="27">
        <v>0.54545456171035767</v>
      </c>
      <c r="L87" s="27">
        <v>0.59090906381607056</v>
      </c>
      <c r="M87" s="20">
        <v>0.18181818723678589</v>
      </c>
      <c r="N87" s="20">
        <v>0.6428571343421936</v>
      </c>
      <c r="O87" s="20">
        <v>0.38235294818878168</v>
      </c>
      <c r="P87" s="27">
        <v>1</v>
      </c>
      <c r="Q87" s="20">
        <v>0.4479166567325592</v>
      </c>
      <c r="R87" s="20">
        <v>0.50532589999999999</v>
      </c>
      <c r="S87" s="20">
        <v>0.24673410000000001</v>
      </c>
    </row>
    <row r="88" spans="1:19" x14ac:dyDescent="0.35">
      <c r="A88" s="9" t="s">
        <v>5</v>
      </c>
      <c r="B88" s="9" t="str">
        <f>VLOOKUP(C88,'Organisation names'!$B$4:$E$130,4,FALSE)</f>
        <v>RM Partners West London</v>
      </c>
      <c r="C88" s="19" t="s">
        <v>89</v>
      </c>
      <c r="D88" s="9" t="str">
        <f>VLOOKUP(C88,'Organisation names'!$B$4:$E$130,2,FALSE)</f>
        <v>Royal Marsden NHS Foundation Trust^</v>
      </c>
      <c r="E88" s="18">
        <v>105</v>
      </c>
      <c r="F88" s="74">
        <v>30</v>
      </c>
      <c r="G88" s="74">
        <v>26</v>
      </c>
      <c r="H88" s="20">
        <v>0.65714287757873535</v>
      </c>
      <c r="I88" s="41" t="s">
        <v>418</v>
      </c>
      <c r="J88" s="41" t="s">
        <v>515</v>
      </c>
      <c r="K88" s="27">
        <v>0.23333333432674411</v>
      </c>
      <c r="L88" s="27">
        <v>0.3333333432674408</v>
      </c>
      <c r="M88" s="20">
        <v>0.19230769574642179</v>
      </c>
      <c r="N88" s="20">
        <v>0.875</v>
      </c>
      <c r="O88" s="20">
        <v>0.69565218687057495</v>
      </c>
      <c r="P88" s="27">
        <v>1</v>
      </c>
      <c r="Q88" s="20">
        <v>0.68571430444717407</v>
      </c>
      <c r="R88" s="20">
        <v>0.58468399999999998</v>
      </c>
      <c r="S88" s="20">
        <v>0.2953134</v>
      </c>
    </row>
    <row r="89" spans="1:19" x14ac:dyDescent="0.35">
      <c r="A89" s="9" t="s">
        <v>5</v>
      </c>
      <c r="B89" s="9" t="str">
        <f>VLOOKUP(C89,'Organisation names'!$B$4:$E$130,4,FALSE)</f>
        <v>RM Partners West London</v>
      </c>
      <c r="C89" s="19" t="s">
        <v>90</v>
      </c>
      <c r="D89" s="9" t="str">
        <f>VLOOKUP(C89,'Organisation names'!$B$4:$E$130,2,FALSE)</f>
        <v>Chelsea and Westminster Hospital NHS Foundation Trust</v>
      </c>
      <c r="E89" s="18">
        <v>102</v>
      </c>
      <c r="F89" s="74">
        <v>23</v>
      </c>
      <c r="G89" s="74">
        <v>13</v>
      </c>
      <c r="H89" s="20">
        <v>0.88235294818878174</v>
      </c>
      <c r="I89" s="41" t="s">
        <v>419</v>
      </c>
      <c r="J89" s="41" t="s">
        <v>516</v>
      </c>
      <c r="K89" s="27">
        <v>0.52173912525177002</v>
      </c>
      <c r="L89" s="27">
        <v>0.56521737575531006</v>
      </c>
      <c r="M89" s="20">
        <v>0.53846156597137451</v>
      </c>
      <c r="N89" s="20">
        <v>0.65517240762710571</v>
      </c>
      <c r="O89" s="20">
        <v>0.31111112236976618</v>
      </c>
      <c r="P89" s="27">
        <v>0.96774190664291382</v>
      </c>
      <c r="Q89" s="20">
        <v>0.47058823704719538</v>
      </c>
      <c r="R89" s="20">
        <v>0.56711639999999996</v>
      </c>
      <c r="S89" s="20">
        <v>0.31196479999999999</v>
      </c>
    </row>
    <row r="90" spans="1:19" x14ac:dyDescent="0.35">
      <c r="A90" s="9" t="s">
        <v>5</v>
      </c>
      <c r="B90" s="9" t="str">
        <f>VLOOKUP(C90,'Organisation names'!$B$4:$E$130,4,FALSE)</f>
        <v xml:space="preserve">East of England </v>
      </c>
      <c r="C90" s="19" t="s">
        <v>91</v>
      </c>
      <c r="D90" s="9" t="str">
        <f>VLOOKUP(C90,'Organisation names'!$B$4:$E$130,2,FALSE)</f>
        <v>Princess Alexandra Hospital NHS Trust</v>
      </c>
      <c r="E90" s="18">
        <v>71</v>
      </c>
      <c r="F90" s="74">
        <v>10</v>
      </c>
      <c r="G90" s="41" t="s">
        <v>142</v>
      </c>
      <c r="H90" s="20">
        <v>0.84507042169570923</v>
      </c>
      <c r="I90" s="41" t="s">
        <v>420</v>
      </c>
      <c r="J90" s="41" t="s">
        <v>142</v>
      </c>
      <c r="K90" s="27">
        <v>0.60000002384185791</v>
      </c>
      <c r="L90" s="27">
        <v>0.69999998807907104</v>
      </c>
      <c r="M90" s="38" t="s">
        <v>142</v>
      </c>
      <c r="N90" s="20">
        <v>0.26666668057441711</v>
      </c>
      <c r="O90" s="20">
        <v>0.15686275064945221</v>
      </c>
      <c r="P90" s="27">
        <v>1</v>
      </c>
      <c r="Q90" s="20">
        <v>0.60563379526138306</v>
      </c>
      <c r="R90" s="20">
        <v>0.56643080000000001</v>
      </c>
      <c r="S90" s="20">
        <v>0.15697179999999999</v>
      </c>
    </row>
    <row r="91" spans="1:19" x14ac:dyDescent="0.35">
      <c r="A91" s="9" t="s">
        <v>5</v>
      </c>
      <c r="B91" s="9" t="str">
        <f>VLOOKUP(C91,'Organisation names'!$B$4:$E$130,4,FALSE)</f>
        <v>North East London</v>
      </c>
      <c r="C91" s="19" t="s">
        <v>92</v>
      </c>
      <c r="D91" s="9" t="str">
        <f>VLOOKUP(C91,'Organisation names'!$B$4:$E$130,2,FALSE)</f>
        <v>Homerton Healthcare NHS Foundation Trust</v>
      </c>
      <c r="E91" s="18">
        <v>30</v>
      </c>
      <c r="F91" s="41" t="s">
        <v>142</v>
      </c>
      <c r="G91" s="41" t="s">
        <v>142</v>
      </c>
      <c r="H91" s="20">
        <v>0.86666667461395264</v>
      </c>
      <c r="I91" s="41" t="s">
        <v>142</v>
      </c>
      <c r="J91" s="41" t="s">
        <v>142</v>
      </c>
      <c r="K91" s="38" t="s">
        <v>142</v>
      </c>
      <c r="L91" s="38" t="s">
        <v>142</v>
      </c>
      <c r="M91" s="38" t="s">
        <v>142</v>
      </c>
      <c r="N91" s="77" t="s">
        <v>142</v>
      </c>
      <c r="O91" s="20">
        <v>0.3333333432674408</v>
      </c>
      <c r="P91" s="39" t="s">
        <v>142</v>
      </c>
      <c r="Q91" s="20">
        <v>0.30000001192092901</v>
      </c>
      <c r="R91" s="20">
        <v>0.47731380000000001</v>
      </c>
      <c r="S91" s="20">
        <v>0.26194210000000001</v>
      </c>
    </row>
    <row r="92" spans="1:19" x14ac:dyDescent="0.35">
      <c r="A92" s="9" t="s">
        <v>5</v>
      </c>
      <c r="B92" s="9" t="str">
        <f>VLOOKUP(C92,'Organisation names'!$B$4:$E$130,4,FALSE)</f>
        <v>Northern</v>
      </c>
      <c r="C92" s="19" t="s">
        <v>93</v>
      </c>
      <c r="D92" s="9" t="str">
        <f>VLOOKUP(C92,'Organisation names'!$B$4:$E$130,2,FALSE)</f>
        <v>Gateshead Health NHS Foundation Trust</v>
      </c>
      <c r="E92" s="18">
        <v>64</v>
      </c>
      <c r="F92" s="74">
        <v>20</v>
      </c>
      <c r="G92" s="41" t="s">
        <v>142</v>
      </c>
      <c r="H92" s="20">
        <v>0.9375</v>
      </c>
      <c r="I92" s="41" t="s">
        <v>421</v>
      </c>
      <c r="J92" s="41" t="s">
        <v>142</v>
      </c>
      <c r="K92" s="27">
        <v>0.64999997615814209</v>
      </c>
      <c r="L92" s="27">
        <v>0.75</v>
      </c>
      <c r="M92" s="38" t="s">
        <v>142</v>
      </c>
      <c r="N92" s="20">
        <v>0.5</v>
      </c>
      <c r="O92" s="20">
        <v>0.23913043737411499</v>
      </c>
      <c r="P92" s="27">
        <v>0.91489362716674805</v>
      </c>
      <c r="Q92" s="20">
        <v>0.453125</v>
      </c>
      <c r="R92" s="20">
        <v>0.48124450000000002</v>
      </c>
      <c r="S92" s="20">
        <v>0.23086609999999999</v>
      </c>
    </row>
    <row r="93" spans="1:19" x14ac:dyDescent="0.35">
      <c r="A93" s="9" t="s">
        <v>5</v>
      </c>
      <c r="B93" s="9" t="str">
        <f>VLOOKUP(C93,'Organisation names'!$B$4:$E$130,4,FALSE)</f>
        <v>West Yorkshire and Harrogate</v>
      </c>
      <c r="C93" s="19" t="s">
        <v>94</v>
      </c>
      <c r="D93" s="9" t="str">
        <f>VLOOKUP(C93,'Organisation names'!$B$4:$E$130,2,FALSE)</f>
        <v>Leeds Teaching Hospitals NHS Trust</v>
      </c>
      <c r="E93" s="18">
        <v>330</v>
      </c>
      <c r="F93" s="74">
        <v>62</v>
      </c>
      <c r="G93" s="74">
        <v>17</v>
      </c>
      <c r="H93" s="20">
        <v>0.83333331346511841</v>
      </c>
      <c r="I93" s="41" t="s">
        <v>422</v>
      </c>
      <c r="J93" s="41" t="s">
        <v>517</v>
      </c>
      <c r="K93" s="27">
        <v>0.45161288976669312</v>
      </c>
      <c r="L93" s="27">
        <v>0.61290323734283447</v>
      </c>
      <c r="M93" s="20">
        <v>5.8823529630899429E-2</v>
      </c>
      <c r="N93" s="20">
        <v>0.50746268033981323</v>
      </c>
      <c r="O93" s="20">
        <v>0.1279069781303406</v>
      </c>
      <c r="P93" s="27">
        <v>0.3901345431804657</v>
      </c>
      <c r="Q93" s="20">
        <v>0.60000002384185791</v>
      </c>
      <c r="R93" s="20">
        <v>0.6392601</v>
      </c>
      <c r="S93" s="20">
        <v>0.30099520000000002</v>
      </c>
    </row>
    <row r="94" spans="1:19" x14ac:dyDescent="0.35">
      <c r="A94" s="9" t="s">
        <v>5</v>
      </c>
      <c r="B94" s="9" t="str">
        <f>VLOOKUP(C94,'Organisation names'!$B$4:$E$130,4,FALSE)</f>
        <v>Greater Manchester</v>
      </c>
      <c r="C94" s="19" t="s">
        <v>95</v>
      </c>
      <c r="D94" s="9" t="str">
        <f>VLOOKUP(C94,'Organisation names'!$B$4:$E$130,2,FALSE)</f>
        <v>Wrightington, Wigan and Leigh NHS Foundation Trust</v>
      </c>
      <c r="E94" s="18">
        <v>107</v>
      </c>
      <c r="F94" s="74">
        <v>31</v>
      </c>
      <c r="G94" s="74">
        <v>14</v>
      </c>
      <c r="H94" s="20">
        <v>0.91588783264160156</v>
      </c>
      <c r="I94" s="41" t="s">
        <v>423</v>
      </c>
      <c r="J94" s="41" t="s">
        <v>518</v>
      </c>
      <c r="K94" s="27">
        <v>0.58064514398574829</v>
      </c>
      <c r="L94" s="27">
        <v>0.67741936445236206</v>
      </c>
      <c r="M94" s="20">
        <v>0.1428571492433548</v>
      </c>
      <c r="N94" s="20">
        <v>0.5</v>
      </c>
      <c r="O94" s="20">
        <v>0.31578946113586431</v>
      </c>
      <c r="P94" s="27">
        <v>0.98550724983215332</v>
      </c>
      <c r="Q94" s="20">
        <v>0.59813082218170166</v>
      </c>
      <c r="R94" s="20">
        <v>0.59516040000000003</v>
      </c>
      <c r="S94" s="20">
        <v>0.26336120000000002</v>
      </c>
    </row>
    <row r="95" spans="1:19" x14ac:dyDescent="0.35">
      <c r="A95" s="9" t="s">
        <v>5</v>
      </c>
      <c r="B95" s="9" t="str">
        <f>VLOOKUP(C95,'Organisation names'!$B$4:$E$130,4,FALSE)</f>
        <v>West Midlands</v>
      </c>
      <c r="C95" s="19" t="s">
        <v>96</v>
      </c>
      <c r="D95" s="9" t="str">
        <f>VLOOKUP(C95,'Organisation names'!$B$4:$E$130,2,FALSE)</f>
        <v>University Hospitals Birmingham NHS Foundation Trust</v>
      </c>
      <c r="E95" s="18">
        <v>478</v>
      </c>
      <c r="F95" s="74">
        <v>60</v>
      </c>
      <c r="G95" s="74">
        <v>37</v>
      </c>
      <c r="H95" s="20">
        <v>0.5355648398399353</v>
      </c>
      <c r="I95" s="41" t="s">
        <v>424</v>
      </c>
      <c r="J95" s="41" t="s">
        <v>519</v>
      </c>
      <c r="K95" s="27">
        <v>0.44999998807907099</v>
      </c>
      <c r="L95" s="27">
        <v>0.53333336114883423</v>
      </c>
      <c r="M95" s="20">
        <v>0.43243244290351868</v>
      </c>
      <c r="N95" s="20">
        <v>0.67123287916183472</v>
      </c>
      <c r="O95" s="20">
        <v>0.2256097495555878</v>
      </c>
      <c r="P95" s="27">
        <v>0.90399998426437378</v>
      </c>
      <c r="Q95" s="20">
        <v>0.50627613067626953</v>
      </c>
      <c r="R95" s="20">
        <v>0.52307079999999995</v>
      </c>
      <c r="S95" s="20">
        <v>0.25612669999999998</v>
      </c>
    </row>
    <row r="96" spans="1:19" x14ac:dyDescent="0.35">
      <c r="A96" s="9" t="s">
        <v>5</v>
      </c>
      <c r="B96" s="9" t="str">
        <f>VLOOKUP(C96,'Organisation names'!$B$4:$E$130,4,FALSE)</f>
        <v>North Central London</v>
      </c>
      <c r="C96" s="19" t="s">
        <v>97</v>
      </c>
      <c r="D96" s="9" t="str">
        <f>VLOOKUP(C96,'Organisation names'!$B$4:$E$130,2,FALSE)</f>
        <v>University College London Hospitals NHS Foundation Trust</v>
      </c>
      <c r="E96" s="18">
        <v>87</v>
      </c>
      <c r="F96" s="41" t="s">
        <v>142</v>
      </c>
      <c r="G96" s="41" t="s">
        <v>142</v>
      </c>
      <c r="H96" s="20">
        <v>6.8965516984462738E-2</v>
      </c>
      <c r="I96" s="41" t="s">
        <v>142</v>
      </c>
      <c r="J96" s="41" t="s">
        <v>142</v>
      </c>
      <c r="K96" s="38" t="s">
        <v>142</v>
      </c>
      <c r="L96" s="38" t="s">
        <v>142</v>
      </c>
      <c r="M96" s="38" t="s">
        <v>142</v>
      </c>
      <c r="N96" s="77" t="s">
        <v>142</v>
      </c>
      <c r="O96" s="20">
        <v>0.3333333432674408</v>
      </c>
      <c r="P96" s="39" t="s">
        <v>142</v>
      </c>
      <c r="Q96" s="20">
        <v>0.39080458879470831</v>
      </c>
      <c r="R96" s="20">
        <v>0.59087909999999999</v>
      </c>
      <c r="S96" s="20">
        <v>0.29645690000000002</v>
      </c>
    </row>
    <row r="97" spans="1:19" x14ac:dyDescent="0.35">
      <c r="A97" s="9" t="s">
        <v>5</v>
      </c>
      <c r="B97" s="9" t="str">
        <f>VLOOKUP(C97,'Organisation names'!$B$4:$E$130,4,FALSE)</f>
        <v>Northern</v>
      </c>
      <c r="C97" s="19" t="s">
        <v>98</v>
      </c>
      <c r="D97" s="9" t="str">
        <f>VLOOKUP(C97,'Organisation names'!$B$4:$E$130,2,FALSE)</f>
        <v>Newcastle Upon Tyne Hospitals NHS Foundation Trust</v>
      </c>
      <c r="E97" s="18">
        <v>351</v>
      </c>
      <c r="F97" s="74">
        <v>96</v>
      </c>
      <c r="G97" s="74">
        <v>71</v>
      </c>
      <c r="H97" s="20">
        <v>0.74643874168395996</v>
      </c>
      <c r="I97" s="41" t="s">
        <v>425</v>
      </c>
      <c r="J97" s="41" t="s">
        <v>520</v>
      </c>
      <c r="K97" s="27">
        <v>0.3020833432674408</v>
      </c>
      <c r="L97" s="27">
        <v>0.4479166567325592</v>
      </c>
      <c r="M97" s="20">
        <v>0.22535210847854609</v>
      </c>
      <c r="N97" s="20">
        <v>0.7267080545425415</v>
      </c>
      <c r="O97" s="20">
        <v>0.4761904776096344</v>
      </c>
      <c r="P97" s="27">
        <v>0.79352223873138428</v>
      </c>
      <c r="Q97" s="20">
        <v>0.68376070261001587</v>
      </c>
      <c r="R97" s="20">
        <v>0.60592109999999999</v>
      </c>
      <c r="S97" s="20">
        <v>0.2926762</v>
      </c>
    </row>
    <row r="98" spans="1:19" x14ac:dyDescent="0.35">
      <c r="A98" s="9" t="s">
        <v>5</v>
      </c>
      <c r="B98" s="9" t="str">
        <f>VLOOKUP(C98,'Organisation names'!$B$4:$E$130,4,FALSE)</f>
        <v>Somerset, Wiltshire, Avon and Gloucestershire</v>
      </c>
      <c r="C98" s="19" t="s">
        <v>99</v>
      </c>
      <c r="D98" s="9" t="str">
        <f>VLOOKUP(C98,'Organisation names'!$B$4:$E$130,2,FALSE)</f>
        <v>Gloucestershire Hospitals NHS Foundation Trust</v>
      </c>
      <c r="E98" s="18">
        <v>242</v>
      </c>
      <c r="F98" s="74">
        <v>85</v>
      </c>
      <c r="G98" s="74">
        <v>31</v>
      </c>
      <c r="H98" s="20">
        <v>0.85123968124389648</v>
      </c>
      <c r="I98" s="41" t="s">
        <v>426</v>
      </c>
      <c r="J98" s="41" t="s">
        <v>521</v>
      </c>
      <c r="K98" s="27">
        <v>0.62352943420410156</v>
      </c>
      <c r="L98" s="27">
        <v>0.729411780834198</v>
      </c>
      <c r="M98" s="20">
        <v>0.41935482621192932</v>
      </c>
      <c r="N98" s="20">
        <v>0.40909090638160711</v>
      </c>
      <c r="O98" s="20">
        <v>0.27142858505249018</v>
      </c>
      <c r="P98" s="27">
        <v>0.87755101919174194</v>
      </c>
      <c r="Q98" s="20">
        <v>0.58677685260772705</v>
      </c>
      <c r="R98" s="20">
        <v>0.47322419999999998</v>
      </c>
      <c r="S98" s="20">
        <v>0.22579669999999999</v>
      </c>
    </row>
    <row r="99" spans="1:19" x14ac:dyDescent="0.35">
      <c r="A99" s="9" t="s">
        <v>5</v>
      </c>
      <c r="B99" s="9" t="str">
        <f>VLOOKUP(C99,'Organisation names'!$B$4:$E$130,4,FALSE)</f>
        <v>Northern</v>
      </c>
      <c r="C99" s="19" t="s">
        <v>100</v>
      </c>
      <c r="D99" s="9" t="str">
        <f>VLOOKUP(C99,'Organisation names'!$B$4:$E$130,2,FALSE)</f>
        <v>Northumbria Healthcare NHS Foundation Trust</v>
      </c>
      <c r="E99" s="18">
        <v>134</v>
      </c>
      <c r="F99" s="74">
        <v>46</v>
      </c>
      <c r="G99" s="74">
        <v>11</v>
      </c>
      <c r="H99" s="20">
        <v>0.88059699535369873</v>
      </c>
      <c r="I99" s="41" t="s">
        <v>427</v>
      </c>
      <c r="J99" s="41" t="s">
        <v>522</v>
      </c>
      <c r="K99" s="27">
        <v>0.80434781312942505</v>
      </c>
      <c r="L99" s="27">
        <v>0.91304349899291992</v>
      </c>
      <c r="M99" s="20">
        <v>0.27272728085517878</v>
      </c>
      <c r="N99" s="20">
        <v>0.42424243688583368</v>
      </c>
      <c r="O99" s="20">
        <v>0.15151515603065491</v>
      </c>
      <c r="P99" s="27">
        <v>0.78461539745330811</v>
      </c>
      <c r="Q99" s="20">
        <v>0.3507462739944458</v>
      </c>
      <c r="R99" s="20">
        <v>0.490956</v>
      </c>
      <c r="S99" s="20">
        <v>0.27949410000000002</v>
      </c>
    </row>
    <row r="100" spans="1:19" x14ac:dyDescent="0.35">
      <c r="A100" s="9" t="s">
        <v>5</v>
      </c>
      <c r="B100" s="9" t="str">
        <f>VLOOKUP(C100,'Organisation names'!$B$4:$E$130,4,FALSE)</f>
        <v>East Midlands</v>
      </c>
      <c r="C100" s="19" t="s">
        <v>101</v>
      </c>
      <c r="D100" s="9" t="str">
        <f>VLOOKUP(C100,'Organisation names'!$B$4:$E$130,2,FALSE)</f>
        <v>University Hospitals Of Derby and Burton NHS Foundation Trust</v>
      </c>
      <c r="E100" s="18">
        <v>309</v>
      </c>
      <c r="F100" s="74">
        <v>87</v>
      </c>
      <c r="G100" s="74">
        <v>23</v>
      </c>
      <c r="H100" s="20">
        <v>0.81877022981643677</v>
      </c>
      <c r="I100" s="41" t="s">
        <v>428</v>
      </c>
      <c r="J100" s="41" t="s">
        <v>523</v>
      </c>
      <c r="K100" s="27">
        <v>0.5517241358757019</v>
      </c>
      <c r="L100" s="27">
        <v>0.62068963050842285</v>
      </c>
      <c r="M100" s="20">
        <v>0.26086956262588501</v>
      </c>
      <c r="N100" s="20">
        <v>0.36144578456878662</v>
      </c>
      <c r="O100" s="20">
        <v>0.125</v>
      </c>
      <c r="P100" s="27">
        <v>0.85585588216781616</v>
      </c>
      <c r="Q100" s="20">
        <v>0.37864077091217041</v>
      </c>
      <c r="R100" s="20">
        <v>0.55265399999999998</v>
      </c>
      <c r="S100" s="20">
        <v>0.25280950000000002</v>
      </c>
    </row>
    <row r="101" spans="1:19" x14ac:dyDescent="0.35">
      <c r="A101" s="9" t="s">
        <v>5</v>
      </c>
      <c r="B101" s="9" t="str">
        <f>VLOOKUP(C101,'Organisation names'!$B$4:$E$130,4,FALSE)</f>
        <v>Thames Valley</v>
      </c>
      <c r="C101" s="19" t="s">
        <v>102</v>
      </c>
      <c r="D101" s="9" t="str">
        <f>VLOOKUP(C101,'Organisation names'!$B$4:$E$130,2,FALSE)</f>
        <v>Oxford University Hospitals NHS Foundation Trust</v>
      </c>
      <c r="E101" s="18">
        <v>321</v>
      </c>
      <c r="F101" s="74">
        <v>80</v>
      </c>
      <c r="G101" s="74">
        <v>52</v>
      </c>
      <c r="H101" s="20">
        <v>0.78504675626754761</v>
      </c>
      <c r="I101" s="41" t="s">
        <v>429</v>
      </c>
      <c r="J101" s="41" t="s">
        <v>524</v>
      </c>
      <c r="K101" s="27">
        <v>0.55000001192092896</v>
      </c>
      <c r="L101" s="27">
        <v>0.63749998807907104</v>
      </c>
      <c r="M101" s="20">
        <v>0.51923078298568726</v>
      </c>
      <c r="N101" s="20">
        <v>0.60465115308761597</v>
      </c>
      <c r="O101" s="20">
        <v>0.34999999403953552</v>
      </c>
      <c r="P101" s="27">
        <v>1</v>
      </c>
      <c r="Q101" s="20">
        <v>0.6386292576789856</v>
      </c>
      <c r="R101" s="20">
        <v>0.53511509999999995</v>
      </c>
      <c r="S101" s="20">
        <v>0.25602320000000001</v>
      </c>
    </row>
    <row r="102" spans="1:19" x14ac:dyDescent="0.35">
      <c r="A102" s="9" t="s">
        <v>5</v>
      </c>
      <c r="B102" s="9" t="str">
        <f>VLOOKUP(C102,'Organisation names'!$B$4:$E$130,4,FALSE)</f>
        <v>Surrey and Sussex</v>
      </c>
      <c r="C102" s="19" t="s">
        <v>103</v>
      </c>
      <c r="D102" s="9" t="str">
        <f>VLOOKUP(C102,'Organisation names'!$B$4:$E$130,2,FALSE)</f>
        <v>Ashford and St Peter's Hospitals NHS Foundation Trust</v>
      </c>
      <c r="E102" s="18">
        <v>107</v>
      </c>
      <c r="F102" s="74">
        <v>33</v>
      </c>
      <c r="G102" s="74">
        <v>16</v>
      </c>
      <c r="H102" s="20">
        <v>0.81308412551879883</v>
      </c>
      <c r="I102" s="41" t="s">
        <v>430</v>
      </c>
      <c r="J102" s="41" t="s">
        <v>525</v>
      </c>
      <c r="K102" s="27">
        <v>0.57575756311416626</v>
      </c>
      <c r="L102" s="27">
        <v>0.63636362552642822</v>
      </c>
      <c r="M102" s="20">
        <v>0.3125</v>
      </c>
      <c r="N102" s="20">
        <v>0.78947371244430542</v>
      </c>
      <c r="O102" s="20">
        <v>0.2222222238779068</v>
      </c>
      <c r="P102" s="27">
        <v>0.67647057771682739</v>
      </c>
      <c r="Q102" s="20">
        <v>0.50467288494110107</v>
      </c>
      <c r="R102" s="20">
        <v>0.56045370000000005</v>
      </c>
      <c r="S102" s="20">
        <v>0.26702290000000001</v>
      </c>
    </row>
    <row r="103" spans="1:19" x14ac:dyDescent="0.35">
      <c r="A103" s="9" t="s">
        <v>5</v>
      </c>
      <c r="B103" s="9" t="str">
        <f>VLOOKUP(C103,'Organisation names'!$B$4:$E$130,4,FALSE)</f>
        <v>Surrey and Sussex</v>
      </c>
      <c r="C103" s="19" t="s">
        <v>104</v>
      </c>
      <c r="D103" s="9" t="str">
        <f>VLOOKUP(C103,'Organisation names'!$B$4:$E$130,2,FALSE)</f>
        <v>Surrey and Sussex Healthcare NHS Trust</v>
      </c>
      <c r="E103" s="18">
        <v>136</v>
      </c>
      <c r="F103" s="74">
        <v>57</v>
      </c>
      <c r="G103" s="74">
        <v>20</v>
      </c>
      <c r="H103" s="20">
        <v>0.70588237047195435</v>
      </c>
      <c r="I103" s="41" t="s">
        <v>431</v>
      </c>
      <c r="J103" s="41" t="s">
        <v>526</v>
      </c>
      <c r="K103" s="27">
        <v>0.71929824352264404</v>
      </c>
      <c r="L103" s="27">
        <v>0.80701756477355957</v>
      </c>
      <c r="M103" s="20">
        <v>5.000000074505806E-2</v>
      </c>
      <c r="N103" s="20">
        <v>0.78947371244430542</v>
      </c>
      <c r="O103" s="20">
        <v>0.21818181872367859</v>
      </c>
      <c r="P103" s="27">
        <v>0.96875</v>
      </c>
      <c r="Q103" s="20">
        <v>0.44117647409439092</v>
      </c>
      <c r="R103" s="20">
        <v>0.5987382</v>
      </c>
      <c r="S103" s="20">
        <v>0.34270129999999999</v>
      </c>
    </row>
    <row r="104" spans="1:19" x14ac:dyDescent="0.35">
      <c r="A104" s="9" t="s">
        <v>5</v>
      </c>
      <c r="B104" s="9" t="str">
        <f>VLOOKUP(C104,'Organisation names'!$B$4:$E$130,4,FALSE)</f>
        <v>Northern</v>
      </c>
      <c r="C104" s="19" t="s">
        <v>105</v>
      </c>
      <c r="D104" s="9" t="str">
        <f>VLOOKUP(C104,'Organisation names'!$B$4:$E$130,2,FALSE)</f>
        <v>South Tees Hospitals NHS Foundation Trust</v>
      </c>
      <c r="E104" s="18">
        <v>130</v>
      </c>
      <c r="F104" s="74">
        <v>40</v>
      </c>
      <c r="G104" s="74">
        <v>15</v>
      </c>
      <c r="H104" s="20">
        <v>0.58461540937423706</v>
      </c>
      <c r="I104" s="41" t="s">
        <v>432</v>
      </c>
      <c r="J104" s="41" t="s">
        <v>527</v>
      </c>
      <c r="K104" s="27">
        <v>0.57499998807907104</v>
      </c>
      <c r="L104" s="27">
        <v>0.77499997615814209</v>
      </c>
      <c r="M104" s="20">
        <v>0.46666666865348821</v>
      </c>
      <c r="N104" s="20">
        <v>0.57142859697341919</v>
      </c>
      <c r="O104" s="20">
        <v>0.19736842811107641</v>
      </c>
      <c r="P104" s="27">
        <v>0.76470589637756348</v>
      </c>
      <c r="Q104" s="20">
        <v>0.6538461446762085</v>
      </c>
      <c r="R104" s="20">
        <v>0.55399279999999995</v>
      </c>
      <c r="S104" s="20">
        <v>0.17777879999999999</v>
      </c>
    </row>
    <row r="105" spans="1:19" x14ac:dyDescent="0.35">
      <c r="A105" s="9" t="s">
        <v>5</v>
      </c>
      <c r="B105" s="9" t="str">
        <f>VLOOKUP(C105,'Organisation names'!$B$4:$E$130,4,FALSE)</f>
        <v>Lancashire and South Cumbria</v>
      </c>
      <c r="C105" s="19" t="s">
        <v>106</v>
      </c>
      <c r="D105" s="9" t="str">
        <f>VLOOKUP(C105,'Organisation names'!$B$4:$E$130,2,FALSE)</f>
        <v>University Hospitals Of Morecambe Bay NHS Foundation Trust</v>
      </c>
      <c r="E105" s="18">
        <v>104</v>
      </c>
      <c r="F105" s="74">
        <v>43</v>
      </c>
      <c r="G105" s="74">
        <v>11</v>
      </c>
      <c r="H105" s="20">
        <v>0.85576921701431274</v>
      </c>
      <c r="I105" s="41" t="s">
        <v>433</v>
      </c>
      <c r="J105" s="41" t="s">
        <v>528</v>
      </c>
      <c r="K105" s="27">
        <v>0.74418604373931885</v>
      </c>
      <c r="L105" s="27">
        <v>0.83720928430557251</v>
      </c>
      <c r="M105" s="20">
        <v>0.18181818723678589</v>
      </c>
      <c r="N105" s="20">
        <v>0.4761904776096344</v>
      </c>
      <c r="O105" s="20">
        <v>0.1111111119389534</v>
      </c>
      <c r="P105" s="27">
        <v>1</v>
      </c>
      <c r="Q105" s="20">
        <v>0.43269231915473938</v>
      </c>
      <c r="R105" s="20">
        <v>0.59415419999999997</v>
      </c>
      <c r="S105" s="20">
        <v>0.21645739999999999</v>
      </c>
    </row>
    <row r="106" spans="1:19" x14ac:dyDescent="0.35">
      <c r="A106" s="9" t="s">
        <v>5</v>
      </c>
      <c r="B106" s="9" t="str">
        <f>VLOOKUP(C106,'Organisation names'!$B$4:$E$130,4,FALSE)</f>
        <v>Somerset, Wiltshire, Avon and Gloucestershire</v>
      </c>
      <c r="C106" s="19" t="s">
        <v>107</v>
      </c>
      <c r="D106" s="9" t="str">
        <f>VLOOKUP(C106,'Organisation names'!$B$4:$E$130,2,FALSE)</f>
        <v>North Bristol NHS Trust</v>
      </c>
      <c r="E106" s="18">
        <v>102</v>
      </c>
      <c r="F106" s="74">
        <v>11</v>
      </c>
      <c r="G106" s="41" t="s">
        <v>142</v>
      </c>
      <c r="H106" s="20">
        <v>0.73529410362243652</v>
      </c>
      <c r="I106" s="41" t="s">
        <v>434</v>
      </c>
      <c r="J106" s="41" t="s">
        <v>142</v>
      </c>
      <c r="K106" s="27">
        <v>0.63636362552642822</v>
      </c>
      <c r="L106" s="27">
        <v>0.81818181276321411</v>
      </c>
      <c r="M106" s="38" t="s">
        <v>142</v>
      </c>
      <c r="N106" s="20">
        <v>0.26923078298568731</v>
      </c>
      <c r="O106" s="20">
        <v>0.1320754736661911</v>
      </c>
      <c r="P106" s="27">
        <v>0.96428573131561279</v>
      </c>
      <c r="Q106" s="20">
        <v>0.57843136787414551</v>
      </c>
      <c r="R106" s="20">
        <v>0.57526060000000001</v>
      </c>
      <c r="S106" s="20">
        <v>0.23849480000000001</v>
      </c>
    </row>
    <row r="107" spans="1:19" x14ac:dyDescent="0.35">
      <c r="A107" s="9" t="s">
        <v>5</v>
      </c>
      <c r="B107" s="9" t="str">
        <f>VLOOKUP(C107,'Organisation names'!$B$4:$E$130,4,FALSE)</f>
        <v>RM Partners West London</v>
      </c>
      <c r="C107" s="19" t="s">
        <v>108</v>
      </c>
      <c r="D107" s="9" t="str">
        <f>VLOOKUP(C107,'Organisation names'!$B$4:$E$130,2,FALSE)</f>
        <v>Epsom and St Helier University Hospitals NHS Trust</v>
      </c>
      <c r="E107" s="18">
        <v>102</v>
      </c>
      <c r="F107" s="74">
        <v>34</v>
      </c>
      <c r="G107" s="74">
        <v>17</v>
      </c>
      <c r="H107" s="20">
        <v>0.58823531866073608</v>
      </c>
      <c r="I107" s="41" t="s">
        <v>435</v>
      </c>
      <c r="J107" s="41" t="s">
        <v>529</v>
      </c>
      <c r="K107" s="27">
        <v>0.64705884456634521</v>
      </c>
      <c r="L107" s="27">
        <v>0.70588237047195435</v>
      </c>
      <c r="M107" s="20">
        <v>0.64705884456634521</v>
      </c>
      <c r="N107" s="20">
        <v>0.63636362552642822</v>
      </c>
      <c r="O107" s="20">
        <v>0.45714285969734192</v>
      </c>
      <c r="P107" s="39" t="s">
        <v>142</v>
      </c>
      <c r="Q107" s="20">
        <v>0.36274510622024542</v>
      </c>
      <c r="R107" s="20">
        <v>0.58092929999999998</v>
      </c>
      <c r="S107" s="20">
        <v>0.2811516</v>
      </c>
    </row>
    <row r="108" spans="1:19" x14ac:dyDescent="0.35">
      <c r="A108" s="9" t="s">
        <v>5</v>
      </c>
      <c r="B108" s="9" t="str">
        <f>VLOOKUP(C108,'Organisation names'!$B$4:$E$130,4,FALSE)</f>
        <v>Kent and Medway</v>
      </c>
      <c r="C108" s="19" t="s">
        <v>109</v>
      </c>
      <c r="D108" s="9" t="str">
        <f>VLOOKUP(C108,'Organisation names'!$B$4:$E$130,2,FALSE)</f>
        <v>East Kent Hospitals University NHS Foundation Trust</v>
      </c>
      <c r="E108" s="18">
        <v>216</v>
      </c>
      <c r="F108" s="74">
        <v>60</v>
      </c>
      <c r="G108" s="74">
        <v>19</v>
      </c>
      <c r="H108" s="20">
        <v>0.37962964177131647</v>
      </c>
      <c r="I108" s="41" t="s">
        <v>436</v>
      </c>
      <c r="J108" s="41" t="s">
        <v>530</v>
      </c>
      <c r="K108" s="27">
        <v>0.40000000596046448</v>
      </c>
      <c r="L108" s="27">
        <v>0.53333336114883423</v>
      </c>
      <c r="M108" s="20">
        <v>0.210526317358017</v>
      </c>
      <c r="N108" s="20">
        <v>0.38461539149284357</v>
      </c>
      <c r="O108" s="20">
        <v>0.15384615957736969</v>
      </c>
      <c r="P108" s="27">
        <v>0.81034481525421143</v>
      </c>
      <c r="Q108" s="20">
        <v>0.51851850748062134</v>
      </c>
      <c r="R108" s="20">
        <v>0.54605809999999999</v>
      </c>
      <c r="S108" s="20">
        <v>0.23637430000000001</v>
      </c>
    </row>
    <row r="109" spans="1:19" x14ac:dyDescent="0.35">
      <c r="A109" s="9" t="s">
        <v>5</v>
      </c>
      <c r="B109" s="9" t="str">
        <f>VLOOKUP(C109,'Organisation names'!$B$4:$E$130,4,FALSE)</f>
        <v>Northern</v>
      </c>
      <c r="C109" s="19" t="s">
        <v>110</v>
      </c>
      <c r="D109" s="9" t="str">
        <f>VLOOKUP(C109,'Organisation names'!$B$4:$E$130,2,FALSE)</f>
        <v>North Tees and Hartlepool NHS Foundation Trust</v>
      </c>
      <c r="E109" s="18">
        <v>133</v>
      </c>
      <c r="F109" s="74">
        <v>42</v>
      </c>
      <c r="G109" s="74">
        <v>17</v>
      </c>
      <c r="H109" s="20">
        <v>0.88721805810928345</v>
      </c>
      <c r="I109" s="41" t="s">
        <v>437</v>
      </c>
      <c r="J109" s="41" t="s">
        <v>531</v>
      </c>
      <c r="K109" s="27">
        <v>0.5476190447807312</v>
      </c>
      <c r="L109" s="27">
        <v>0.6904761791229248</v>
      </c>
      <c r="M109" s="20">
        <v>0.4117647111415863</v>
      </c>
      <c r="N109" s="20">
        <v>0.48780488967895508</v>
      </c>
      <c r="O109" s="20">
        <v>0.25</v>
      </c>
      <c r="P109" s="27">
        <v>0.86021506786346436</v>
      </c>
      <c r="Q109" s="20">
        <v>0.58646619319915771</v>
      </c>
      <c r="R109" s="20">
        <v>0.55441379999999996</v>
      </c>
      <c r="S109" s="20">
        <v>0.2371125</v>
      </c>
    </row>
    <row r="110" spans="1:19" x14ac:dyDescent="0.35">
      <c r="A110" s="9" t="s">
        <v>5</v>
      </c>
      <c r="B110" s="9" t="str">
        <f>VLOOKUP(C110,'Organisation names'!$B$4:$E$130,4,FALSE)</f>
        <v>Humber and North Yorkshire</v>
      </c>
      <c r="C110" s="19" t="s">
        <v>111</v>
      </c>
      <c r="D110" s="9" t="str">
        <f>VLOOKUP(C110,'Organisation names'!$B$4:$E$130,2,FALSE)</f>
        <v>Hull University Teaching Hospitals NHS Trust</v>
      </c>
      <c r="E110" s="18">
        <v>235</v>
      </c>
      <c r="F110" s="74">
        <v>90</v>
      </c>
      <c r="G110" s="74">
        <v>51</v>
      </c>
      <c r="H110" s="20">
        <v>0.85531914234161377</v>
      </c>
      <c r="I110" s="41" t="s">
        <v>438</v>
      </c>
      <c r="J110" s="41" t="s">
        <v>532</v>
      </c>
      <c r="K110" s="27">
        <v>0.51111114025115967</v>
      </c>
      <c r="L110" s="27">
        <v>0.66666668653488159</v>
      </c>
      <c r="M110" s="20">
        <v>0.54901963472366333</v>
      </c>
      <c r="N110" s="20">
        <v>0.83076924085617065</v>
      </c>
      <c r="O110" s="20">
        <v>0.39603960514068598</v>
      </c>
      <c r="P110" s="27">
        <v>0.69672131538391113</v>
      </c>
      <c r="Q110" s="20">
        <v>0.46808511018753052</v>
      </c>
      <c r="R110" s="20">
        <v>0.51383140000000005</v>
      </c>
      <c r="S110" s="20">
        <v>0.20967340000000001</v>
      </c>
    </row>
    <row r="111" spans="1:19" x14ac:dyDescent="0.35">
      <c r="A111" s="9" t="s">
        <v>5</v>
      </c>
      <c r="B111" s="9" t="str">
        <f>VLOOKUP(C111,'Organisation names'!$B$4:$E$130,4,FALSE)</f>
        <v>East Midlands</v>
      </c>
      <c r="C111" s="19" t="s">
        <v>112</v>
      </c>
      <c r="D111" s="9" t="str">
        <f>VLOOKUP(C111,'Organisation names'!$B$4:$E$130,2,FALSE)</f>
        <v>United Lincolnshire Hospitals NHS Trust</v>
      </c>
      <c r="E111" s="18">
        <v>192</v>
      </c>
      <c r="F111" s="74">
        <v>56</v>
      </c>
      <c r="G111" s="41" t="s">
        <v>142</v>
      </c>
      <c r="H111" s="20">
        <v>0.84895831346511841</v>
      </c>
      <c r="I111" s="41" t="s">
        <v>439</v>
      </c>
      <c r="J111" s="41" t="s">
        <v>142</v>
      </c>
      <c r="K111" s="27">
        <v>0.53571426868438721</v>
      </c>
      <c r="L111" s="27">
        <v>0.66071426868438721</v>
      </c>
      <c r="M111" s="38" t="s">
        <v>142</v>
      </c>
      <c r="N111" s="20">
        <v>0.13636364042758939</v>
      </c>
      <c r="O111" s="20">
        <v>0.13131313025951391</v>
      </c>
      <c r="P111" s="39" t="s">
        <v>142</v>
      </c>
      <c r="Q111" s="20">
        <v>0.2395833283662796</v>
      </c>
      <c r="R111" s="20">
        <v>0.44819059999999999</v>
      </c>
      <c r="S111" s="20">
        <v>0.25808019999999998</v>
      </c>
    </row>
    <row r="112" spans="1:19" x14ac:dyDescent="0.35">
      <c r="A112" s="9" t="s">
        <v>5</v>
      </c>
      <c r="B112" s="9" t="str">
        <f>VLOOKUP(C112,'Organisation names'!$B$4:$E$130,4,FALSE)</f>
        <v>East Midlands</v>
      </c>
      <c r="C112" s="19" t="s">
        <v>113</v>
      </c>
      <c r="D112" s="9" t="str">
        <f>VLOOKUP(C112,'Organisation names'!$B$4:$E$130,2,FALSE)</f>
        <v>University Hospitals Of Leicester NHS Trust</v>
      </c>
      <c r="E112" s="18">
        <v>321</v>
      </c>
      <c r="F112" s="74">
        <v>60</v>
      </c>
      <c r="G112" s="74">
        <v>29</v>
      </c>
      <c r="H112" s="20">
        <v>0.52336448431015015</v>
      </c>
      <c r="I112" s="41" t="s">
        <v>440</v>
      </c>
      <c r="J112" s="41" t="s">
        <v>533</v>
      </c>
      <c r="K112" s="27">
        <v>0.36666667461395258</v>
      </c>
      <c r="L112" s="27">
        <v>0.5</v>
      </c>
      <c r="M112" s="20">
        <v>0.17241379618644709</v>
      </c>
      <c r="N112" s="20">
        <v>0.74358975887298584</v>
      </c>
      <c r="O112" s="20">
        <v>0.22058823704719541</v>
      </c>
      <c r="P112" s="27">
        <v>0.75609755516052246</v>
      </c>
      <c r="Q112" s="20">
        <v>0.5763239860534668</v>
      </c>
      <c r="R112" s="20">
        <v>0.56634499999999999</v>
      </c>
      <c r="S112" s="20">
        <v>0.25322020000000001</v>
      </c>
    </row>
    <row r="113" spans="1:19" x14ac:dyDescent="0.35">
      <c r="A113" s="9" t="s">
        <v>5</v>
      </c>
      <c r="B113" s="9" t="str">
        <f>VLOOKUP(C113,'Organisation names'!$B$4:$E$130,4,FALSE)</f>
        <v>Kent and Medway</v>
      </c>
      <c r="C113" s="19" t="s">
        <v>114</v>
      </c>
      <c r="D113" s="9" t="str">
        <f>VLOOKUP(C113,'Organisation names'!$B$4:$E$130,2,FALSE)</f>
        <v>Maidstone and Tunbridge Wells NHS Trust</v>
      </c>
      <c r="E113" s="18">
        <v>183</v>
      </c>
      <c r="F113" s="74">
        <v>60</v>
      </c>
      <c r="G113" s="74">
        <v>29</v>
      </c>
      <c r="H113" s="20">
        <v>0.69945353269577026</v>
      </c>
      <c r="I113" s="41" t="s">
        <v>441</v>
      </c>
      <c r="J113" s="41" t="s">
        <v>534</v>
      </c>
      <c r="K113" s="27">
        <v>0.58333331346511841</v>
      </c>
      <c r="L113" s="27">
        <v>0.69999998807907104</v>
      </c>
      <c r="M113" s="20">
        <v>0.41379311680793762</v>
      </c>
      <c r="N113" s="20">
        <v>0.55555558204650879</v>
      </c>
      <c r="O113" s="20">
        <v>0.30434781312942499</v>
      </c>
      <c r="P113" s="27">
        <v>0.90123456716537476</v>
      </c>
      <c r="Q113" s="20">
        <v>0.46448087692260742</v>
      </c>
      <c r="R113" s="20">
        <v>0.57737919999999998</v>
      </c>
      <c r="S113" s="20">
        <v>0.29316510000000001</v>
      </c>
    </row>
    <row r="114" spans="1:19" x14ac:dyDescent="0.35">
      <c r="A114" s="9" t="s">
        <v>5</v>
      </c>
      <c r="B114" s="9" t="str">
        <f>VLOOKUP(C114,'Organisation names'!$B$4:$E$130,4,FALSE)</f>
        <v xml:space="preserve">East of England </v>
      </c>
      <c r="C114" s="19" t="s">
        <v>115</v>
      </c>
      <c r="D114" s="9" t="str">
        <f>VLOOKUP(C114,'Organisation names'!$B$4:$E$130,2,FALSE)</f>
        <v>West Hertfordshire Teaching Hospitals NHS Trust</v>
      </c>
      <c r="E114" s="18">
        <v>147</v>
      </c>
      <c r="F114" s="74">
        <v>40</v>
      </c>
      <c r="G114" s="74">
        <v>13</v>
      </c>
      <c r="H114" s="20">
        <v>0.89795917272567749</v>
      </c>
      <c r="I114" s="41" t="s">
        <v>442</v>
      </c>
      <c r="J114" s="41" t="s">
        <v>535</v>
      </c>
      <c r="K114" s="27">
        <v>0.60000002384185791</v>
      </c>
      <c r="L114" s="27">
        <v>0.75</v>
      </c>
      <c r="M114" s="20">
        <v>7.6923079788684845E-2</v>
      </c>
      <c r="N114" s="20">
        <v>0.42592594027519232</v>
      </c>
      <c r="O114" s="20">
        <v>0.14634145796298981</v>
      </c>
      <c r="P114" s="27">
        <v>0.87704920768737793</v>
      </c>
      <c r="Q114" s="20">
        <v>0.4761904776096344</v>
      </c>
      <c r="R114" s="20">
        <v>0.58243529999999999</v>
      </c>
      <c r="S114" s="20">
        <v>0.26263449999999999</v>
      </c>
    </row>
    <row r="115" spans="1:19" x14ac:dyDescent="0.35">
      <c r="A115" s="9" t="s">
        <v>5</v>
      </c>
      <c r="B115" s="9" t="str">
        <f>VLOOKUP(C115,'Organisation names'!$B$4:$E$130,4,FALSE)</f>
        <v xml:space="preserve">East of England </v>
      </c>
      <c r="C115" s="19" t="s">
        <v>116</v>
      </c>
      <c r="D115" s="9" t="str">
        <f>VLOOKUP(C115,'Organisation names'!$B$4:$E$130,2,FALSE)</f>
        <v>East and North Hertfordshire NHS Trust</v>
      </c>
      <c r="E115" s="18">
        <v>121</v>
      </c>
      <c r="F115" s="74">
        <v>33</v>
      </c>
      <c r="G115" s="41" t="s">
        <v>142</v>
      </c>
      <c r="H115" s="20">
        <v>0.47107437252998352</v>
      </c>
      <c r="I115" s="41" t="s">
        <v>443</v>
      </c>
      <c r="J115" s="41" t="s">
        <v>142</v>
      </c>
      <c r="K115" s="27">
        <v>0.66666668653488159</v>
      </c>
      <c r="L115" s="27">
        <v>0.69696968793869019</v>
      </c>
      <c r="M115" s="38" t="s">
        <v>142</v>
      </c>
      <c r="N115" s="20">
        <v>0.42307692766189581</v>
      </c>
      <c r="O115" s="20">
        <v>0.1587301641702652</v>
      </c>
      <c r="P115" s="27">
        <v>0.8928571343421936</v>
      </c>
      <c r="Q115" s="20">
        <v>0.23140496015548709</v>
      </c>
      <c r="R115" s="20">
        <v>0.54218719999999998</v>
      </c>
      <c r="S115" s="20">
        <v>0.18321589999999999</v>
      </c>
    </row>
    <row r="116" spans="1:19" x14ac:dyDescent="0.35">
      <c r="A116" s="9" t="s">
        <v>5</v>
      </c>
      <c r="B116" s="9" t="str">
        <f>VLOOKUP(C116,'Organisation names'!$B$4:$E$130,4,FALSE)</f>
        <v>Greater Manchester</v>
      </c>
      <c r="C116" s="19" t="s">
        <v>117</v>
      </c>
      <c r="D116" s="9" t="str">
        <f>VLOOKUP(C116,'Organisation names'!$B$4:$E$130,2,FALSE)</f>
        <v>Stockport NHS Foundation Trust</v>
      </c>
      <c r="E116" s="18">
        <v>101</v>
      </c>
      <c r="F116" s="74">
        <v>32</v>
      </c>
      <c r="G116" s="74">
        <v>11</v>
      </c>
      <c r="H116" s="20">
        <v>0.94059407711029053</v>
      </c>
      <c r="I116" s="41" t="s">
        <v>444</v>
      </c>
      <c r="J116" s="41" t="s">
        <v>536</v>
      </c>
      <c r="K116" s="27">
        <v>0.625</v>
      </c>
      <c r="L116" s="27">
        <v>0.75</v>
      </c>
      <c r="M116" s="20">
        <v>0.72727274894714355</v>
      </c>
      <c r="N116" s="20">
        <v>0.54285717010498047</v>
      </c>
      <c r="O116" s="20">
        <v>0.17307692766189581</v>
      </c>
      <c r="P116" s="27">
        <v>0.93617022037506104</v>
      </c>
      <c r="Q116" s="20">
        <v>0.62376236915588379</v>
      </c>
      <c r="R116" s="20">
        <v>0.61546650000000003</v>
      </c>
      <c r="S116" s="20">
        <v>0.34887859999999998</v>
      </c>
    </row>
    <row r="117" spans="1:19" x14ac:dyDescent="0.35">
      <c r="A117" s="9" t="s">
        <v>5</v>
      </c>
      <c r="B117" s="9" t="str">
        <f>VLOOKUP(C117,'Organisation names'!$B$4:$E$130,4,FALSE)</f>
        <v>West Midlands</v>
      </c>
      <c r="C117" s="19" t="s">
        <v>118</v>
      </c>
      <c r="D117" s="9" t="str">
        <f>VLOOKUP(C117,'Organisation names'!$B$4:$E$130,2,FALSE)</f>
        <v>Worcestershire Acute Hospitals NHS Trust</v>
      </c>
      <c r="E117" s="18">
        <v>231</v>
      </c>
      <c r="F117" s="74">
        <v>82</v>
      </c>
      <c r="G117" s="74">
        <v>33</v>
      </c>
      <c r="H117" s="20">
        <v>0.86580085754394531</v>
      </c>
      <c r="I117" s="41" t="s">
        <v>445</v>
      </c>
      <c r="J117" s="41" t="s">
        <v>537</v>
      </c>
      <c r="K117" s="27">
        <v>0.62195122241973877</v>
      </c>
      <c r="L117" s="27">
        <v>0.74390244483947754</v>
      </c>
      <c r="M117" s="20">
        <v>0.3333333432674408</v>
      </c>
      <c r="N117" s="20">
        <v>0.53846156597137451</v>
      </c>
      <c r="O117" s="20">
        <v>0.25179857015609741</v>
      </c>
      <c r="P117" s="27">
        <v>0.81147539615631104</v>
      </c>
      <c r="Q117" s="20">
        <v>0.380952388048172</v>
      </c>
      <c r="R117" s="20">
        <v>0.52118059999999999</v>
      </c>
      <c r="S117" s="20">
        <v>0.22296779999999999</v>
      </c>
    </row>
    <row r="118" spans="1:19" x14ac:dyDescent="0.35">
      <c r="A118" s="9" t="s">
        <v>5</v>
      </c>
      <c r="B118" s="9" t="str">
        <f>VLOOKUP(C118,'Organisation names'!$B$4:$E$130,4,FALSE)</f>
        <v>Cheshire and Merseyside</v>
      </c>
      <c r="C118" s="19" t="s">
        <v>119</v>
      </c>
      <c r="D118" s="9" t="str">
        <f>VLOOKUP(C118,'Organisation names'!$B$4:$E$130,2,FALSE)</f>
        <v>Warrington and Halton Teaching Hospitals NHS Foundation Trust</v>
      </c>
      <c r="E118" s="18">
        <v>64</v>
      </c>
      <c r="F118" s="74">
        <v>20</v>
      </c>
      <c r="G118" s="41" t="s">
        <v>142</v>
      </c>
      <c r="H118" s="20">
        <v>0.828125</v>
      </c>
      <c r="I118" s="41" t="s">
        <v>446</v>
      </c>
      <c r="J118" s="41" t="s">
        <v>142</v>
      </c>
      <c r="K118" s="27">
        <v>0.60000002384185791</v>
      </c>
      <c r="L118" s="27">
        <v>0.60000002384185791</v>
      </c>
      <c r="M118" s="38" t="s">
        <v>142</v>
      </c>
      <c r="N118" s="20">
        <v>0.55555558204650879</v>
      </c>
      <c r="O118" s="20">
        <v>0.1666666716337204</v>
      </c>
      <c r="P118" s="27">
        <v>0.4166666567325592</v>
      </c>
      <c r="Q118" s="20">
        <v>0.484375</v>
      </c>
      <c r="R118" s="20">
        <v>0.41983700000000002</v>
      </c>
      <c r="S118" s="20">
        <v>0.26552009999999998</v>
      </c>
    </row>
    <row r="119" spans="1:19" x14ac:dyDescent="0.35">
      <c r="A119" s="9" t="s">
        <v>5</v>
      </c>
      <c r="B119" s="9" t="str">
        <f>VLOOKUP(C119,'Organisation names'!$B$4:$E$130,4,FALSE)</f>
        <v>West Yorkshire and Harrogate</v>
      </c>
      <c r="C119" s="19" t="s">
        <v>120</v>
      </c>
      <c r="D119" s="9" t="str">
        <f>VLOOKUP(C119,'Organisation names'!$B$4:$E$130,2,FALSE)</f>
        <v>Calderdale and Huddersfield NHS Foundation Trust</v>
      </c>
      <c r="E119" s="18">
        <v>137</v>
      </c>
      <c r="F119" s="74">
        <v>46</v>
      </c>
      <c r="G119" s="74">
        <v>21</v>
      </c>
      <c r="H119" s="20">
        <v>0.83941608667373657</v>
      </c>
      <c r="I119" s="41" t="s">
        <v>447</v>
      </c>
      <c r="J119" s="41" t="s">
        <v>538</v>
      </c>
      <c r="K119" s="27">
        <v>0.41304346919059748</v>
      </c>
      <c r="L119" s="27">
        <v>0.6086956262588501</v>
      </c>
      <c r="M119" s="20">
        <v>0.66666668653488159</v>
      </c>
      <c r="N119" s="20">
        <v>0.45283019542694092</v>
      </c>
      <c r="O119" s="20">
        <v>0.26865673065185552</v>
      </c>
      <c r="P119" s="27">
        <v>0.94594591856002808</v>
      </c>
      <c r="Q119" s="20">
        <v>0.59124088287353516</v>
      </c>
      <c r="R119" s="20">
        <v>0.52021150000000005</v>
      </c>
      <c r="S119" s="20">
        <v>0.2786671</v>
      </c>
    </row>
    <row r="120" spans="1:19" x14ac:dyDescent="0.35">
      <c r="A120" s="9" t="s">
        <v>5</v>
      </c>
      <c r="B120" s="9" t="str">
        <f>VLOOKUP(C120,'Organisation names'!$B$4:$E$130,4,FALSE)</f>
        <v>East Midlands</v>
      </c>
      <c r="C120" s="19" t="s">
        <v>121</v>
      </c>
      <c r="D120" s="9" t="str">
        <f>VLOOKUP(C120,'Organisation names'!$B$4:$E$130,2,FALSE)</f>
        <v>Nottingham University Hospitals NHS Trust</v>
      </c>
      <c r="E120" s="18">
        <v>394</v>
      </c>
      <c r="F120" s="74">
        <v>121</v>
      </c>
      <c r="G120" s="74">
        <v>76</v>
      </c>
      <c r="H120" s="20">
        <v>0.75380712747573853</v>
      </c>
      <c r="I120" s="41" t="s">
        <v>448</v>
      </c>
      <c r="J120" s="41" t="s">
        <v>539</v>
      </c>
      <c r="K120" s="27">
        <v>0.38016527891159058</v>
      </c>
      <c r="L120" s="27">
        <v>0.56198346614837646</v>
      </c>
      <c r="M120" s="20">
        <v>0.26315790414810181</v>
      </c>
      <c r="N120" s="20">
        <v>0.8219178318977356</v>
      </c>
      <c r="O120" s="20">
        <v>0.46399998664855963</v>
      </c>
      <c r="P120" s="27">
        <v>0.89915966987609863</v>
      </c>
      <c r="Q120" s="20">
        <v>0.5736040472984314</v>
      </c>
      <c r="R120" s="20">
        <v>0.54022499999999996</v>
      </c>
      <c r="S120" s="20">
        <v>0.25153720000000002</v>
      </c>
    </row>
    <row r="121" spans="1:19" x14ac:dyDescent="0.35">
      <c r="A121" s="9" t="s">
        <v>5</v>
      </c>
      <c r="B121" s="9" t="str">
        <f>VLOOKUP(C121,'Organisation names'!$B$4:$E$130,4,FALSE)</f>
        <v>Surrey and Sussex</v>
      </c>
      <c r="C121" s="19" t="s">
        <v>122</v>
      </c>
      <c r="D121" s="9" t="str">
        <f>VLOOKUP(C121,'Organisation names'!$B$4:$E$130,2,FALSE)</f>
        <v>East Sussex Healthcare NHS Trust</v>
      </c>
      <c r="E121" s="18">
        <v>186</v>
      </c>
      <c r="F121" s="74">
        <v>64</v>
      </c>
      <c r="G121" s="74">
        <v>15</v>
      </c>
      <c r="H121" s="20">
        <v>0.59677422046661377</v>
      </c>
      <c r="I121" s="41" t="s">
        <v>449</v>
      </c>
      <c r="J121" s="41" t="s">
        <v>540</v>
      </c>
      <c r="K121" s="27">
        <v>0.625</v>
      </c>
      <c r="L121" s="27">
        <v>0.8125</v>
      </c>
      <c r="M121" s="20">
        <v>0.20000000298023221</v>
      </c>
      <c r="N121" s="20">
        <v>0.51111114025115967</v>
      </c>
      <c r="O121" s="20">
        <v>0.2142857164144516</v>
      </c>
      <c r="P121" s="27">
        <v>0.95121949911117554</v>
      </c>
      <c r="Q121" s="20">
        <v>0.59677422046661377</v>
      </c>
      <c r="R121" s="20">
        <v>0.60365489999999999</v>
      </c>
      <c r="S121" s="20">
        <v>0.3012049</v>
      </c>
    </row>
    <row r="122" spans="1:19" x14ac:dyDescent="0.35">
      <c r="A122" s="9" t="s">
        <v>5</v>
      </c>
      <c r="B122" s="9" t="str">
        <f>VLOOKUP(C122,'Organisation names'!$B$4:$E$130,4,FALSE)</f>
        <v>West Yorkshire and Harrogate</v>
      </c>
      <c r="C122" s="19" t="s">
        <v>123</v>
      </c>
      <c r="D122" s="9" t="str">
        <f>VLOOKUP(C122,'Organisation names'!$B$4:$E$130,2,FALSE)</f>
        <v>Mid Yorkshire Teaching NHS Trust</v>
      </c>
      <c r="E122" s="18">
        <v>162</v>
      </c>
      <c r="F122" s="74">
        <v>46</v>
      </c>
      <c r="G122" s="74">
        <v>18</v>
      </c>
      <c r="H122" s="20">
        <v>0.83950614929199219</v>
      </c>
      <c r="I122" s="41" t="s">
        <v>450</v>
      </c>
      <c r="J122" s="41" t="s">
        <v>541</v>
      </c>
      <c r="K122" s="27">
        <v>0.5</v>
      </c>
      <c r="L122" s="27">
        <v>0.67391306161880493</v>
      </c>
      <c r="M122" s="20">
        <v>0.4444444477558136</v>
      </c>
      <c r="N122" s="20">
        <v>0.4883720874786377</v>
      </c>
      <c r="O122" s="20">
        <v>0.22727273404598239</v>
      </c>
      <c r="P122" s="27">
        <v>0.29545453190803528</v>
      </c>
      <c r="Q122" s="20">
        <v>0.55555558204650879</v>
      </c>
      <c r="R122" s="20">
        <v>0.58992679999999997</v>
      </c>
      <c r="S122" s="20">
        <v>0.28766540000000002</v>
      </c>
    </row>
    <row r="123" spans="1:19" x14ac:dyDescent="0.35">
      <c r="A123" s="9" t="s">
        <v>5</v>
      </c>
      <c r="B123" s="9" t="str">
        <f>VLOOKUP(C123,'Organisation names'!$B$4:$E$130,4,FALSE)</f>
        <v>West Midlands</v>
      </c>
      <c r="C123" s="19" t="s">
        <v>124</v>
      </c>
      <c r="D123" s="9" t="str">
        <f>VLOOKUP(C123,'Organisation names'!$B$4:$E$130,2,FALSE)</f>
        <v>Sandwell and West Birmingham Hospitals NHS Trust</v>
      </c>
      <c r="E123" s="18">
        <v>135</v>
      </c>
      <c r="F123" s="74">
        <v>20</v>
      </c>
      <c r="G123" s="41" t="s">
        <v>142</v>
      </c>
      <c r="H123" s="20">
        <v>0.91111111640930176</v>
      </c>
      <c r="I123" s="41" t="s">
        <v>451</v>
      </c>
      <c r="J123" s="41" t="s">
        <v>142</v>
      </c>
      <c r="K123" s="27">
        <v>0.60000002384185791</v>
      </c>
      <c r="L123" s="27">
        <v>0.80000001192092896</v>
      </c>
      <c r="M123" s="38" t="s">
        <v>142</v>
      </c>
      <c r="N123" s="20">
        <v>0.25</v>
      </c>
      <c r="O123" s="20">
        <v>0.14084507524967191</v>
      </c>
      <c r="P123" s="27">
        <v>0.89189189672470093</v>
      </c>
      <c r="Q123" s="20">
        <v>0.46666666865348821</v>
      </c>
      <c r="R123" s="20">
        <v>0.44830900000000001</v>
      </c>
      <c r="S123" s="20">
        <v>0.23126469999999999</v>
      </c>
    </row>
    <row r="124" spans="1:19" x14ac:dyDescent="0.35">
      <c r="A124" s="9" t="s">
        <v>5</v>
      </c>
      <c r="B124" s="9" t="str">
        <f>VLOOKUP(C124,'Organisation names'!$B$4:$E$130,4,FALSE)</f>
        <v>Lancashire and South Cumbria</v>
      </c>
      <c r="C124" s="19" t="s">
        <v>125</v>
      </c>
      <c r="D124" s="9" t="str">
        <f>VLOOKUP(C124,'Organisation names'!$B$4:$E$130,2,FALSE)</f>
        <v>Blackpool Teaching Hospitals NHS Foundation Trust</v>
      </c>
      <c r="E124" s="18">
        <v>109</v>
      </c>
      <c r="F124" s="74">
        <v>34</v>
      </c>
      <c r="G124" s="74">
        <v>10</v>
      </c>
      <c r="H124" s="20">
        <v>0.89908254146575928</v>
      </c>
      <c r="I124" s="41" t="s">
        <v>452</v>
      </c>
      <c r="J124" s="41" t="s">
        <v>542</v>
      </c>
      <c r="K124" s="27">
        <v>0.67647057771682739</v>
      </c>
      <c r="L124" s="27">
        <v>0.67647057771682739</v>
      </c>
      <c r="M124" s="20">
        <v>0.10000000149011611</v>
      </c>
      <c r="N124" s="20">
        <v>0.5</v>
      </c>
      <c r="O124" s="20">
        <v>0.20000000298023221</v>
      </c>
      <c r="P124" s="27">
        <v>0.72857141494750977</v>
      </c>
      <c r="Q124" s="20">
        <v>0.39449542760848999</v>
      </c>
      <c r="R124" s="20">
        <v>0.52695800000000004</v>
      </c>
      <c r="S124" s="20">
        <v>0.2394009</v>
      </c>
    </row>
    <row r="125" spans="1:19" x14ac:dyDescent="0.35">
      <c r="A125" s="9" t="s">
        <v>5</v>
      </c>
      <c r="B125" s="9" t="str">
        <f>VLOOKUP(C125,'Organisation names'!$B$4:$E$130,4,FALSE)</f>
        <v>Lancashire and South Cumbria</v>
      </c>
      <c r="C125" s="19" t="s">
        <v>126</v>
      </c>
      <c r="D125" s="9" t="str">
        <f>VLOOKUP(C125,'Organisation names'!$B$4:$E$130,2,FALSE)</f>
        <v>Lancashire Teaching Hospitals NHS Foundation Trust</v>
      </c>
      <c r="E125" s="18">
        <v>103</v>
      </c>
      <c r="F125" s="74">
        <v>29</v>
      </c>
      <c r="G125" s="41" t="s">
        <v>142</v>
      </c>
      <c r="H125" s="20">
        <v>0.90291261672973633</v>
      </c>
      <c r="I125" s="41" t="s">
        <v>453</v>
      </c>
      <c r="J125" s="41" t="s">
        <v>142</v>
      </c>
      <c r="K125" s="27">
        <v>0.5517241358757019</v>
      </c>
      <c r="L125" s="27">
        <v>0.68965518474578857</v>
      </c>
      <c r="M125" s="38" t="s">
        <v>142</v>
      </c>
      <c r="N125" s="20">
        <v>0.44736841320991522</v>
      </c>
      <c r="O125" s="20">
        <v>0.15686275064945221</v>
      </c>
      <c r="P125" s="27">
        <v>0.9375</v>
      </c>
      <c r="Q125" s="20">
        <v>0.48543688654899603</v>
      </c>
      <c r="R125" s="20">
        <v>0.62731159999999997</v>
      </c>
      <c r="S125" s="20">
        <v>0.22259780000000001</v>
      </c>
    </row>
    <row r="126" spans="1:19" x14ac:dyDescent="0.35">
      <c r="A126" s="9" t="s">
        <v>5</v>
      </c>
      <c r="B126" s="9" t="str">
        <f>VLOOKUP(C126,'Organisation names'!$B$4:$E$130,4,FALSE)</f>
        <v>Northern</v>
      </c>
      <c r="C126" s="19" t="s">
        <v>127</v>
      </c>
      <c r="D126" s="9" t="str">
        <f>VLOOKUP(C126,'Organisation names'!$B$4:$E$130,2,FALSE)</f>
        <v>County Durham and Darlington NHS Foundation Trust</v>
      </c>
      <c r="E126" s="18">
        <v>144</v>
      </c>
      <c r="F126" s="74">
        <v>39</v>
      </c>
      <c r="G126" s="74">
        <v>15</v>
      </c>
      <c r="H126" s="20">
        <v>0.8888888955116272</v>
      </c>
      <c r="I126" s="41" t="s">
        <v>454</v>
      </c>
      <c r="J126" s="41" t="s">
        <v>543</v>
      </c>
      <c r="K126" s="27">
        <v>0.53846156597137451</v>
      </c>
      <c r="L126" s="27">
        <v>0.61538463830947876</v>
      </c>
      <c r="M126" s="20">
        <v>0.3333333432674408</v>
      </c>
      <c r="N126" s="20">
        <v>0.52631580829620361</v>
      </c>
      <c r="O126" s="20">
        <v>0.119999997317791</v>
      </c>
      <c r="P126" s="27">
        <v>0.51666665077209473</v>
      </c>
      <c r="Q126" s="20">
        <v>0.4791666567325592</v>
      </c>
      <c r="R126" s="20">
        <v>0.47673140000000003</v>
      </c>
      <c r="S126" s="20">
        <v>0.23629069999999999</v>
      </c>
    </row>
    <row r="127" spans="1:19" x14ac:dyDescent="0.35">
      <c r="A127" s="9" t="s">
        <v>5</v>
      </c>
      <c r="B127" s="9" t="str">
        <f>VLOOKUP(C127,'Organisation names'!$B$4:$E$130,4,FALSE)</f>
        <v>Thames Valley</v>
      </c>
      <c r="C127" s="19" t="s">
        <v>128</v>
      </c>
      <c r="D127" s="9" t="str">
        <f>VLOOKUP(C127,'Organisation names'!$B$4:$E$130,2,FALSE)</f>
        <v>Buckinghamshire Healthcare NHS Trust</v>
      </c>
      <c r="E127" s="18">
        <v>93</v>
      </c>
      <c r="F127" s="74">
        <v>21</v>
      </c>
      <c r="G127" s="41" t="s">
        <v>142</v>
      </c>
      <c r="H127" s="20">
        <v>0.54838711023330688</v>
      </c>
      <c r="I127" s="41" t="s">
        <v>455</v>
      </c>
      <c r="J127" s="41" t="s">
        <v>142</v>
      </c>
      <c r="K127" s="27">
        <v>0.71428573131561279</v>
      </c>
      <c r="L127" s="27">
        <v>0.8571428656578064</v>
      </c>
      <c r="M127" s="38" t="s">
        <v>142</v>
      </c>
      <c r="N127" s="20">
        <v>0.3571428656578064</v>
      </c>
      <c r="O127" s="20">
        <v>0.2173912972211838</v>
      </c>
      <c r="P127" s="27">
        <v>0.98076921701431274</v>
      </c>
      <c r="Q127" s="20">
        <v>0.46236559748649603</v>
      </c>
      <c r="R127" s="20">
        <v>0.4433493</v>
      </c>
      <c r="S127" s="20">
        <v>0.22700780000000001</v>
      </c>
    </row>
    <row r="128" spans="1:19" x14ac:dyDescent="0.35">
      <c r="A128" s="9" t="s">
        <v>5</v>
      </c>
      <c r="B128" s="9" t="str">
        <f>VLOOKUP(C128,'Organisation names'!$B$4:$E$130,4,FALSE)</f>
        <v>Lancashire and South Cumbria</v>
      </c>
      <c r="C128" s="19" t="s">
        <v>129</v>
      </c>
      <c r="D128" s="9" t="str">
        <f>VLOOKUP(C128,'Organisation names'!$B$4:$E$130,2,FALSE)</f>
        <v>East Lancashire Hospitals NHS Trust</v>
      </c>
      <c r="E128" s="18">
        <v>226</v>
      </c>
      <c r="F128" s="74">
        <v>81</v>
      </c>
      <c r="G128" s="74">
        <v>45</v>
      </c>
      <c r="H128" s="20">
        <v>0.88938051462173462</v>
      </c>
      <c r="I128" s="41" t="s">
        <v>456</v>
      </c>
      <c r="J128" s="41" t="s">
        <v>544</v>
      </c>
      <c r="K128" s="27">
        <v>0.46913579106330872</v>
      </c>
      <c r="L128" s="27">
        <v>0.56790125370025635</v>
      </c>
      <c r="M128" s="20">
        <v>0.40000000596046448</v>
      </c>
      <c r="N128" s="20">
        <v>0.66981130838394165</v>
      </c>
      <c r="O128" s="20">
        <v>0.28260868787765497</v>
      </c>
      <c r="P128" s="27">
        <v>0.9272727370262146</v>
      </c>
      <c r="Q128" s="20">
        <v>0.60176992416381836</v>
      </c>
      <c r="R128" s="20">
        <v>0.53267220000000004</v>
      </c>
      <c r="S128" s="20">
        <v>0.22323480000000001</v>
      </c>
    </row>
    <row r="129" spans="1:19" x14ac:dyDescent="0.35">
      <c r="A129" s="9" t="s">
        <v>5</v>
      </c>
      <c r="B129" s="9" t="str">
        <f>VLOOKUP(C129,'Organisation names'!$B$4:$E$130,4,FALSE)</f>
        <v>West Midlands</v>
      </c>
      <c r="C129" s="19" t="s">
        <v>130</v>
      </c>
      <c r="D129" s="9" t="str">
        <f>VLOOKUP(C129,'Organisation names'!$B$4:$E$130,2,FALSE)</f>
        <v>Shrewsbury and Telford Hospital NHS Trust</v>
      </c>
      <c r="E129" s="18">
        <v>146</v>
      </c>
      <c r="F129" s="74">
        <v>49</v>
      </c>
      <c r="G129" s="74">
        <v>20</v>
      </c>
      <c r="H129" s="20">
        <v>0.91095888614654541</v>
      </c>
      <c r="I129" s="41" t="s">
        <v>457</v>
      </c>
      <c r="J129" s="41" t="s">
        <v>545</v>
      </c>
      <c r="K129" s="27">
        <v>0.55102038383483887</v>
      </c>
      <c r="L129" s="27">
        <v>0.69387757778167725</v>
      </c>
      <c r="M129" s="20">
        <v>0.25</v>
      </c>
      <c r="N129" s="20">
        <v>0.37735849618911738</v>
      </c>
      <c r="O129" s="20">
        <v>0.2297297269105911</v>
      </c>
      <c r="P129" s="27">
        <v>0.76991152763366699</v>
      </c>
      <c r="Q129" s="20">
        <v>0.50684928894042969</v>
      </c>
      <c r="R129" s="20">
        <v>0.56403320000000001</v>
      </c>
      <c r="S129" s="20">
        <v>0.2213639</v>
      </c>
    </row>
    <row r="130" spans="1:19" x14ac:dyDescent="0.35">
      <c r="A130" s="9" t="s">
        <v>5</v>
      </c>
      <c r="B130" s="9" t="str">
        <f>VLOOKUP(C130,'Organisation names'!$B$4:$E$130,4,FALSE)</f>
        <v>RM Partners West London</v>
      </c>
      <c r="C130" s="19" t="s">
        <v>131</v>
      </c>
      <c r="D130" s="9" t="str">
        <f>VLOOKUP(C130,'Organisation names'!$B$4:$E$130,2,FALSE)</f>
        <v>Imperial College Healthcare NHS Trust</v>
      </c>
      <c r="E130" s="18">
        <v>188</v>
      </c>
      <c r="F130" s="74">
        <v>35</v>
      </c>
      <c r="G130" s="74">
        <v>22</v>
      </c>
      <c r="H130" s="20">
        <v>0.70744681358337402</v>
      </c>
      <c r="I130" s="41" t="s">
        <v>458</v>
      </c>
      <c r="J130" s="41" t="s">
        <v>546</v>
      </c>
      <c r="K130" s="27">
        <v>0.40000000596046448</v>
      </c>
      <c r="L130" s="27">
        <v>0.48571428656578058</v>
      </c>
      <c r="M130" s="20">
        <v>0.27272728085517878</v>
      </c>
      <c r="N130" s="20">
        <v>0.625</v>
      </c>
      <c r="O130" s="20">
        <v>0.5</v>
      </c>
      <c r="P130" s="27">
        <v>0.97826087474822998</v>
      </c>
      <c r="Q130" s="20">
        <v>0.53723406791687012</v>
      </c>
      <c r="R130" s="20">
        <v>0.56834490000000004</v>
      </c>
      <c r="S130" s="20">
        <v>0.28928160000000003</v>
      </c>
    </row>
    <row r="131" spans="1:19" x14ac:dyDescent="0.35">
      <c r="A131" s="9" t="s">
        <v>5</v>
      </c>
      <c r="B131" s="9" t="str">
        <f>VLOOKUP(C131,'Organisation names'!$B$4:$E$130,4,FALSE)</f>
        <v>Surrey and Sussex</v>
      </c>
      <c r="C131" s="19" t="s">
        <v>132</v>
      </c>
      <c r="D131" s="9" t="str">
        <f>VLOOKUP(C131,'Organisation names'!$B$4:$E$130,2,FALSE)</f>
        <v>University Hospitals Sussex NHS Foundation Trust</v>
      </c>
      <c r="E131" s="18">
        <v>384</v>
      </c>
      <c r="F131" s="74">
        <v>124</v>
      </c>
      <c r="G131" s="74">
        <v>38</v>
      </c>
      <c r="H131" s="20">
        <v>0.83854168653488159</v>
      </c>
      <c r="I131" s="41" t="s">
        <v>459</v>
      </c>
      <c r="J131" s="41" t="s">
        <v>547</v>
      </c>
      <c r="K131" s="27">
        <v>0.64516127109527588</v>
      </c>
      <c r="L131" s="27">
        <v>0.74193549156188965</v>
      </c>
      <c r="M131" s="20">
        <v>0.42105263471603388</v>
      </c>
      <c r="N131" s="20">
        <v>0.49473685026168818</v>
      </c>
      <c r="O131" s="20">
        <v>0.20855614542961121</v>
      </c>
      <c r="P131" s="27">
        <v>0.97175139188766479</v>
      </c>
      <c r="Q131" s="20">
        <v>0.51041668653488159</v>
      </c>
      <c r="R131" s="20">
        <v>0.54008160000000005</v>
      </c>
      <c r="S131" s="20">
        <v>0.244922</v>
      </c>
    </row>
    <row r="132" spans="1:19" x14ac:dyDescent="0.35">
      <c r="A132" s="9"/>
      <c r="B132" s="9"/>
      <c r="C132" s="9"/>
      <c r="D132" s="9"/>
      <c r="E132" s="13"/>
      <c r="F132" s="13"/>
      <c r="G132" s="13"/>
      <c r="H132" s="14"/>
      <c r="I132" s="41"/>
      <c r="J132" s="41"/>
      <c r="K132" s="14"/>
      <c r="L132" s="14"/>
      <c r="M132" s="14"/>
      <c r="N132" s="14"/>
      <c r="O132" s="14"/>
      <c r="P132" s="14"/>
      <c r="Q132" s="14"/>
      <c r="R132" s="4"/>
    </row>
    <row r="133" spans="1:19" x14ac:dyDescent="0.35">
      <c r="A133" s="9"/>
      <c r="B133" s="9"/>
      <c r="C133" s="9"/>
      <c r="D133" s="9"/>
      <c r="E133" s="13"/>
      <c r="F133" s="13"/>
      <c r="G133" s="13"/>
      <c r="H133" s="14"/>
      <c r="I133" s="41"/>
      <c r="J133" s="41"/>
      <c r="K133" s="14"/>
      <c r="L133" s="14"/>
      <c r="M133" s="14"/>
      <c r="N133" s="14"/>
      <c r="O133" s="14"/>
      <c r="P133" s="14"/>
      <c r="Q133" s="14"/>
      <c r="R133" s="4"/>
    </row>
    <row r="134" spans="1:19" x14ac:dyDescent="0.35">
      <c r="A134" s="9"/>
      <c r="B134" s="19" t="s">
        <v>300</v>
      </c>
      <c r="C134" s="19" t="s">
        <v>301</v>
      </c>
      <c r="D134" s="9"/>
      <c r="E134" s="41"/>
      <c r="F134" s="41"/>
      <c r="G134" s="41"/>
      <c r="H134" s="42"/>
      <c r="I134" s="41"/>
      <c r="J134" s="41"/>
      <c r="K134" s="41"/>
      <c r="L134" s="41"/>
      <c r="M134" s="41"/>
      <c r="N134" s="41"/>
      <c r="O134" s="41"/>
      <c r="P134" s="42"/>
      <c r="Q134" s="43"/>
      <c r="R134" s="4"/>
    </row>
    <row r="135" spans="1:19" x14ac:dyDescent="0.35">
      <c r="A135" s="9"/>
      <c r="B135" s="9" t="s">
        <v>142</v>
      </c>
      <c r="C135" s="9" t="s">
        <v>742</v>
      </c>
      <c r="D135" s="9"/>
      <c r="E135" s="41"/>
      <c r="F135" s="41"/>
      <c r="G135" s="41"/>
      <c r="H135" s="9"/>
      <c r="I135" s="41"/>
      <c r="J135" s="41"/>
      <c r="K135" s="9"/>
      <c r="L135" s="9"/>
      <c r="M135" s="9"/>
      <c r="N135" s="9"/>
      <c r="O135" s="9"/>
      <c r="P135" s="9"/>
      <c r="Q135" s="9"/>
    </row>
    <row r="136" spans="1:19" x14ac:dyDescent="0.35">
      <c r="A136" s="9"/>
      <c r="B136" s="19" t="s">
        <v>337</v>
      </c>
      <c r="C136" s="19" t="s">
        <v>338</v>
      </c>
      <c r="D136" s="9"/>
      <c r="E136" s="41"/>
      <c r="F136" s="41"/>
      <c r="G136" s="41"/>
      <c r="H136" s="9"/>
      <c r="I136" s="41"/>
      <c r="J136" s="41"/>
      <c r="K136" s="9"/>
      <c r="L136" s="9"/>
      <c r="M136" s="9"/>
      <c r="N136" s="9"/>
      <c r="O136" s="9"/>
      <c r="P136" s="9"/>
      <c r="Q136" s="9"/>
    </row>
    <row r="137" spans="1:19" x14ac:dyDescent="0.35">
      <c r="A137" s="9"/>
      <c r="B137" s="23" t="s">
        <v>339</v>
      </c>
      <c r="C137" s="79" t="s">
        <v>732</v>
      </c>
      <c r="D137" s="9"/>
      <c r="E137" s="41"/>
      <c r="F137" s="41"/>
      <c r="G137" s="41"/>
      <c r="H137" s="9"/>
      <c r="I137" s="41"/>
      <c r="J137" s="41"/>
      <c r="K137" s="9"/>
      <c r="L137" s="9"/>
      <c r="M137" s="9"/>
      <c r="N137" s="9"/>
      <c r="O137" s="9"/>
      <c r="P137" s="9"/>
      <c r="Q137" s="9"/>
    </row>
    <row r="138" spans="1:19" x14ac:dyDescent="0.35">
      <c r="E138" s="4"/>
      <c r="F138" s="4"/>
      <c r="G138" s="4"/>
    </row>
    <row r="139" spans="1:19" x14ac:dyDescent="0.35">
      <c r="E139" s="4"/>
      <c r="F139" s="4"/>
      <c r="G139" s="4"/>
    </row>
    <row r="141" spans="1:19" x14ac:dyDescent="0.35">
      <c r="B141" s="23"/>
      <c r="C141" s="23"/>
    </row>
    <row r="142" spans="1:19" x14ac:dyDescent="0.35">
      <c r="B142" s="23"/>
      <c r="C142" s="23"/>
    </row>
  </sheetData>
  <mergeCells count="5">
    <mergeCell ref="B9:D9"/>
    <mergeCell ref="P7:Q7"/>
    <mergeCell ref="N7:O7"/>
    <mergeCell ref="I7:M7"/>
    <mergeCell ref="R7:S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1 - Introduction</vt:lpstr>
      <vt:lpstr>2a. Data quality (Eng Trust)</vt:lpstr>
      <vt:lpstr>2b. Data quality (Eng Alliance)</vt:lpstr>
      <vt:lpstr>2c. Data quality (Wales)</vt:lpstr>
      <vt:lpstr>3a. Pat char (Eng Trust)</vt:lpstr>
      <vt:lpstr>3b. Pat char (Eng Alliance)</vt:lpstr>
      <vt:lpstr>3c. Pat char (Wales)</vt:lpstr>
      <vt:lpstr>4a. Indicators (Eng Trust)</vt:lpstr>
      <vt:lpstr>4b. Indicators (Eng Alliance)</vt:lpstr>
      <vt:lpstr>4c. Indicators (Wales)</vt:lpstr>
      <vt:lpstr>5. Surg indicators (Eng Trust)</vt:lpstr>
      <vt:lpstr>Surg indicators (Wales)</vt:lpstr>
      <vt:lpstr>Organisation names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McDonell</dc:creator>
  <cp:lastModifiedBy>Vikki Hart</cp:lastModifiedBy>
  <dcterms:created xsi:type="dcterms:W3CDTF">2024-06-19T14:20:00Z</dcterms:created>
  <dcterms:modified xsi:type="dcterms:W3CDTF">2024-09-10T14:36:23Z</dcterms:modified>
</cp:coreProperties>
</file>